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-45" windowWidth="9090" windowHeight="7290" tabRatio="946" activeTab="4"/>
  </bookViews>
  <sheets>
    <sheet name="Sheet1" sheetId="29" r:id="rId1"/>
    <sheet name="Sheet2" sheetId="32" r:id="rId2"/>
    <sheet name="Sheet3" sheetId="23" r:id="rId3"/>
    <sheet name="Sheet4" sheetId="33" r:id="rId4"/>
    <sheet name="Sheet5" sheetId="25" r:id="rId5"/>
  </sheets>
  <definedNames>
    <definedName name="_xlnm.Print_Area" localSheetId="1">Sheet2!$A$3:$K$44</definedName>
    <definedName name="_xlnm.Print_Area" localSheetId="2">Sheet3!$C$4:$P$37</definedName>
    <definedName name="_xlnm.Print_Area" localSheetId="3">Sheet4!$A$3:$G$20</definedName>
    <definedName name="_xlnm.Print_Area" localSheetId="4">Sheet5!$A$6:$G$28</definedName>
  </definedNames>
  <calcPr calcId="125725"/>
</workbook>
</file>

<file path=xl/calcChain.xml><?xml version="1.0" encoding="utf-8"?>
<calcChain xmlns="http://schemas.openxmlformats.org/spreadsheetml/2006/main">
  <c r="K44" i="29"/>
  <c r="E16" i="33"/>
  <c r="F16"/>
  <c r="C17"/>
  <c r="E11"/>
  <c r="E10"/>
  <c r="E12"/>
  <c r="E13"/>
  <c r="E14"/>
  <c r="E15"/>
  <c r="D17"/>
  <c r="E17"/>
  <c r="G17"/>
  <c r="F17"/>
  <c r="I43" i="32"/>
  <c r="K43"/>
  <c r="K42"/>
  <c r="K23" i="23"/>
  <c r="I23"/>
  <c r="I25" s="1"/>
  <c r="G43" i="32"/>
  <c r="H42"/>
  <c r="F43"/>
  <c r="D43"/>
  <c r="E43"/>
  <c r="E42"/>
  <c r="C43"/>
  <c r="K67" i="29"/>
  <c r="H67"/>
  <c r="K69"/>
  <c r="J43" i="32"/>
  <c r="K40"/>
  <c r="K39"/>
  <c r="K38"/>
  <c r="K36"/>
  <c r="K35"/>
  <c r="K34"/>
  <c r="K33"/>
  <c r="K32"/>
  <c r="K31"/>
  <c r="K30"/>
  <c r="K29"/>
  <c r="K27"/>
  <c r="K25"/>
  <c r="K24"/>
  <c r="K22"/>
  <c r="K21"/>
  <c r="K19"/>
  <c r="K18"/>
  <c r="K17"/>
  <c r="K16"/>
  <c r="K15"/>
  <c r="K14"/>
  <c r="K12"/>
  <c r="K11"/>
  <c r="H40"/>
  <c r="H39"/>
  <c r="H38"/>
  <c r="H36"/>
  <c r="H35"/>
  <c r="H34"/>
  <c r="H33"/>
  <c r="H32"/>
  <c r="H31"/>
  <c r="H30"/>
  <c r="H29"/>
  <c r="H27"/>
  <c r="H25"/>
  <c r="H24"/>
  <c r="H22"/>
  <c r="H21"/>
  <c r="H19"/>
  <c r="H18"/>
  <c r="H17"/>
  <c r="H16"/>
  <c r="H15"/>
  <c r="H14"/>
  <c r="H12"/>
  <c r="H11"/>
  <c r="E11"/>
  <c r="E12"/>
  <c r="E14"/>
  <c r="E15"/>
  <c r="E16"/>
  <c r="E17"/>
  <c r="E18"/>
  <c r="E19"/>
  <c r="E21"/>
  <c r="E22"/>
  <c r="E24"/>
  <c r="E25"/>
  <c r="E27"/>
  <c r="E29"/>
  <c r="E30"/>
  <c r="E31"/>
  <c r="E32"/>
  <c r="E33"/>
  <c r="E34"/>
  <c r="E35"/>
  <c r="E36"/>
  <c r="E38"/>
  <c r="E39"/>
  <c r="E40"/>
  <c r="L24" i="23"/>
  <c r="K24"/>
  <c r="J24"/>
  <c r="I24"/>
  <c r="H24"/>
  <c r="G24"/>
  <c r="J65" i="29"/>
  <c r="J68"/>
  <c r="J70"/>
  <c r="I65"/>
  <c r="G65"/>
  <c r="J21" i="23"/>
  <c r="F65" i="29"/>
  <c r="D65"/>
  <c r="C65"/>
  <c r="G21" i="23"/>
  <c r="I59" i="29"/>
  <c r="F59"/>
  <c r="C59"/>
  <c r="J55"/>
  <c r="L19" i="23"/>
  <c r="I55" i="29"/>
  <c r="K55"/>
  <c r="F55"/>
  <c r="D55"/>
  <c r="H19" i="23"/>
  <c r="C55" i="29"/>
  <c r="E55"/>
  <c r="I45"/>
  <c r="F45"/>
  <c r="C45"/>
  <c r="D45"/>
  <c r="H18" i="23"/>
  <c r="J41" i="29"/>
  <c r="L17" i="23"/>
  <c r="I41" i="29"/>
  <c r="K41"/>
  <c r="F41"/>
  <c r="H41"/>
  <c r="D41"/>
  <c r="H17" i="23"/>
  <c r="C41" i="29"/>
  <c r="E41"/>
  <c r="I26"/>
  <c r="F26"/>
  <c r="C26"/>
  <c r="G16" i="23"/>
  <c r="I12" i="29"/>
  <c r="K12"/>
  <c r="I21"/>
  <c r="F21"/>
  <c r="C21"/>
  <c r="G15" i="23"/>
  <c r="F12" i="29"/>
  <c r="C12"/>
  <c r="K15"/>
  <c r="K16"/>
  <c r="K17"/>
  <c r="K18"/>
  <c r="K19"/>
  <c r="K20"/>
  <c r="H15"/>
  <c r="H16"/>
  <c r="H17"/>
  <c r="H18"/>
  <c r="H19"/>
  <c r="H20"/>
  <c r="H61"/>
  <c r="E15"/>
  <c r="E16"/>
  <c r="E17"/>
  <c r="E18"/>
  <c r="E19"/>
  <c r="E61"/>
  <c r="E65"/>
  <c r="E62"/>
  <c r="E63"/>
  <c r="E64"/>
  <c r="E69"/>
  <c r="H69"/>
  <c r="H64"/>
  <c r="H63"/>
  <c r="H62"/>
  <c r="K64"/>
  <c r="K63"/>
  <c r="K62"/>
  <c r="K61"/>
  <c r="K54"/>
  <c r="H54"/>
  <c r="K53"/>
  <c r="H53"/>
  <c r="K52"/>
  <c r="H52"/>
  <c r="K51"/>
  <c r="H51"/>
  <c r="K50"/>
  <c r="H50"/>
  <c r="E54"/>
  <c r="E53"/>
  <c r="E52"/>
  <c r="E51"/>
  <c r="E50"/>
  <c r="G55"/>
  <c r="H55"/>
  <c r="J45"/>
  <c r="L18" i="23"/>
  <c r="G45" i="29"/>
  <c r="J18" i="23"/>
  <c r="J59" i="29"/>
  <c r="L20" i="23"/>
  <c r="G59" i="29"/>
  <c r="J20" i="23"/>
  <c r="D59" i="29"/>
  <c r="K58"/>
  <c r="H58"/>
  <c r="E58"/>
  <c r="K47"/>
  <c r="K48"/>
  <c r="K49"/>
  <c r="H44"/>
  <c r="H47"/>
  <c r="H48"/>
  <c r="H49"/>
  <c r="E44"/>
  <c r="E47"/>
  <c r="E48"/>
  <c r="E49"/>
  <c r="G41"/>
  <c r="J17" i="23"/>
  <c r="K40" i="29"/>
  <c r="H40"/>
  <c r="E40"/>
  <c r="K39"/>
  <c r="H39"/>
  <c r="E39"/>
  <c r="J26"/>
  <c r="L16" i="23"/>
  <c r="G26" i="29"/>
  <c r="J16" i="23"/>
  <c r="D26" i="29"/>
  <c r="H16" i="23"/>
  <c r="H23" s="1"/>
  <c r="H25" s="1"/>
  <c r="K25" i="29"/>
  <c r="H25"/>
  <c r="E25"/>
  <c r="K24"/>
  <c r="H24"/>
  <c r="E24"/>
  <c r="J21"/>
  <c r="L15" i="23"/>
  <c r="L23" s="1"/>
  <c r="L25" s="1"/>
  <c r="G21" i="29"/>
  <c r="J15" i="23"/>
  <c r="E20" i="29"/>
  <c r="D21"/>
  <c r="H15" i="23"/>
  <c r="J12" i="29"/>
  <c r="L14" i="23"/>
  <c r="G12" i="29"/>
  <c r="H12"/>
  <c r="D12"/>
  <c r="H14" i="23"/>
  <c r="D18" i="25"/>
  <c r="E18"/>
  <c r="E10" i="29"/>
  <c r="E11"/>
  <c r="H10"/>
  <c r="H11"/>
  <c r="K11"/>
  <c r="M23" i="23"/>
  <c r="N23"/>
  <c r="K10" i="29"/>
  <c r="H20" i="23"/>
  <c r="H43" i="32"/>
  <c r="K45" i="29"/>
  <c r="K26"/>
  <c r="G17" i="23"/>
  <c r="E26" i="29"/>
  <c r="G18" i="23"/>
  <c r="E21" i="29"/>
  <c r="F68"/>
  <c r="F70"/>
  <c r="D68"/>
  <c r="D70"/>
  <c r="I68"/>
  <c r="I70"/>
  <c r="J14" i="23"/>
  <c r="E12" i="29"/>
  <c r="C68"/>
  <c r="C70"/>
  <c r="K65"/>
  <c r="K68"/>
  <c r="K70"/>
  <c r="K25" i="23"/>
  <c r="H65" i="29"/>
  <c r="H21"/>
  <c r="H45"/>
  <c r="G68"/>
  <c r="G70"/>
  <c r="G19" i="23"/>
  <c r="K21" i="29"/>
  <c r="E45"/>
  <c r="K59"/>
  <c r="E59"/>
  <c r="E68"/>
  <c r="E70"/>
  <c r="J19" i="23"/>
  <c r="J23"/>
  <c r="J25" s="1"/>
  <c r="G14"/>
  <c r="G20"/>
  <c r="H21"/>
  <c r="H26" i="29"/>
  <c r="H59"/>
  <c r="H68"/>
  <c r="H70"/>
  <c r="G23" i="23"/>
  <c r="G25"/>
</calcChain>
</file>

<file path=xl/sharedStrings.xml><?xml version="1.0" encoding="utf-8"?>
<sst xmlns="http://schemas.openxmlformats.org/spreadsheetml/2006/main" count="212" uniqueCount="130">
  <si>
    <t>Centre for Development of Advanced Computing (C-DAC)</t>
  </si>
  <si>
    <t>Plan</t>
  </si>
  <si>
    <t>N-Plan</t>
  </si>
  <si>
    <t>Total</t>
  </si>
  <si>
    <t>S.No.</t>
  </si>
  <si>
    <t>Non-Plan</t>
  </si>
  <si>
    <t>Actual</t>
  </si>
  <si>
    <t>Revised Estimate</t>
  </si>
  <si>
    <t>I.</t>
  </si>
  <si>
    <t>II.</t>
  </si>
  <si>
    <t>III.</t>
  </si>
  <si>
    <t xml:space="preserve"> Budget Estimates</t>
  </si>
  <si>
    <t xml:space="preserve">                                           Programme / Scheme</t>
  </si>
  <si>
    <t xml:space="preserve">  Budget Estimates</t>
  </si>
  <si>
    <t xml:space="preserve">    Financial Review</t>
  </si>
  <si>
    <t xml:space="preserve"> POSITION OF OUTSTANDING UCs AND UNSPENT BALANCES</t>
  </si>
  <si>
    <t>2006-07</t>
  </si>
  <si>
    <t xml:space="preserve">     CHAPTER -V</t>
  </si>
  <si>
    <t xml:space="preserve">      CHAPTER -V</t>
  </si>
  <si>
    <t>Chapter-V</t>
  </si>
  <si>
    <t>2007-08</t>
  </si>
  <si>
    <t>Technology Development for Indian Languages (TDIL)</t>
  </si>
  <si>
    <t xml:space="preserve">                      CHAPTER - V</t>
  </si>
  <si>
    <t xml:space="preserve">(Rs. in crore) </t>
  </si>
  <si>
    <t xml:space="preserve">% increased </t>
  </si>
  <si>
    <t>National Informatic Centre (NIC)</t>
  </si>
  <si>
    <t xml:space="preserve"> Revised Estimates</t>
  </si>
  <si>
    <t>Convergence, Communication and Strategic Electronics</t>
  </si>
  <si>
    <t>Cyber Security (including CERT-In, IT Act)</t>
  </si>
  <si>
    <t>Component &amp; Material Development Programme</t>
  </si>
  <si>
    <t xml:space="preserve">      Financial Review</t>
  </si>
  <si>
    <t xml:space="preserve">   Financial Review</t>
  </si>
  <si>
    <t xml:space="preserve">Media Lab Asia                                                         </t>
  </si>
  <si>
    <t>Controller of Certifying Authorities (CCA)</t>
  </si>
  <si>
    <t>No. of UCs</t>
  </si>
  <si>
    <t>Utilisation Certificates Due</t>
  </si>
  <si>
    <t>Unspent Balances for which UCs are Not Due</t>
  </si>
  <si>
    <t>Total Unspent Balance with States/ Implementing Agencies</t>
  </si>
  <si>
    <t>NIELIT (erstwhile DOEACC)</t>
  </si>
  <si>
    <t xml:space="preserve">e-Government </t>
  </si>
  <si>
    <t>e-Learning</t>
  </si>
  <si>
    <t>National Knowledge Network (NKN)</t>
  </si>
  <si>
    <t>e-Security</t>
  </si>
  <si>
    <t>e-Industry (Electronic Hardware)</t>
  </si>
  <si>
    <t>e-Industry (IT-ITeS)</t>
  </si>
  <si>
    <t>e-Innovation/R&amp;D</t>
  </si>
  <si>
    <t>e-Inclusion</t>
  </si>
  <si>
    <t>Others</t>
  </si>
  <si>
    <t xml:space="preserve"> Other Programmes</t>
  </si>
  <si>
    <t>e-Security Programmes</t>
  </si>
  <si>
    <t xml:space="preserve">Electronic Governance </t>
  </si>
  <si>
    <t>Education &amp; Research Network (ERNET)</t>
  </si>
  <si>
    <t>Facilitation of setting-up of Integrated Townships</t>
  </si>
  <si>
    <t>Promotion of Electronics/IT Hardware Manufacturing</t>
  </si>
  <si>
    <t>Standardisation Testing and Quality Certification (STQC)</t>
  </si>
  <si>
    <t>Technology Development Council Projects (Including ITRA)</t>
  </si>
  <si>
    <t>Micro - Electronics and Nano-Technology Development Programme</t>
  </si>
  <si>
    <t>Society for Applied Microwave Electronics Engineering &amp; Research (SAMEER)</t>
  </si>
  <si>
    <t>Sub-Total</t>
  </si>
  <si>
    <t>Deduct Recoveries</t>
  </si>
  <si>
    <t>GRAND TOTAL</t>
  </si>
  <si>
    <t>Budget Estimates</t>
  </si>
  <si>
    <t>S. No.</t>
  </si>
  <si>
    <t>Scheme/Programme</t>
  </si>
  <si>
    <r>
      <t>(</t>
    </r>
    <r>
      <rPr>
        <b/>
        <i/>
        <sz val="14"/>
        <rFont val="Rupee Foradian"/>
        <family val="2"/>
      </rPr>
      <t xml:space="preserve">` </t>
    </r>
    <r>
      <rPr>
        <b/>
        <i/>
        <sz val="14"/>
        <rFont val="Arial"/>
        <family val="2"/>
      </rPr>
      <t>in crore)</t>
    </r>
  </si>
  <si>
    <r>
      <t>(</t>
    </r>
    <r>
      <rPr>
        <b/>
        <i/>
        <sz val="14"/>
        <rFont val="Rupee Foradian"/>
        <family val="2"/>
      </rPr>
      <t>`</t>
    </r>
    <r>
      <rPr>
        <b/>
        <i/>
        <sz val="14"/>
        <rFont val="Arial"/>
        <family val="2"/>
      </rPr>
      <t xml:space="preserve"> in crore)</t>
    </r>
  </si>
  <si>
    <r>
      <t>(</t>
    </r>
    <r>
      <rPr>
        <b/>
        <sz val="12"/>
        <rFont val="Rupee Foradian"/>
        <family val="2"/>
      </rPr>
      <t>`</t>
    </r>
    <r>
      <rPr>
        <b/>
        <sz val="12"/>
        <rFont val="Arial"/>
        <family val="2"/>
      </rPr>
      <t xml:space="preserve"> in crore)</t>
    </r>
  </si>
  <si>
    <r>
      <t>Amount                                                 (</t>
    </r>
    <r>
      <rPr>
        <b/>
        <i/>
        <sz val="18"/>
        <rFont val="Rupee Foradian"/>
        <family val="2"/>
      </rPr>
      <t>`</t>
    </r>
    <r>
      <rPr>
        <b/>
        <i/>
        <sz val="18"/>
        <rFont val="Arial"/>
        <family val="2"/>
      </rPr>
      <t xml:space="preserve">  in crore)</t>
    </r>
  </si>
  <si>
    <t>2013-14</t>
  </si>
  <si>
    <t xml:space="preserve">  e-Gvoernment  Programmes</t>
  </si>
  <si>
    <t xml:space="preserve"> e-Learning Programmes</t>
  </si>
  <si>
    <t>e-Industry(Electronic Hardware) Programmes</t>
  </si>
  <si>
    <t>e-Industry(IT-ITeS) Programmes</t>
  </si>
  <si>
    <t>e-Government</t>
  </si>
  <si>
    <t>Electronic Governance</t>
  </si>
  <si>
    <t>National Informatics Centre</t>
  </si>
  <si>
    <t>NIELIT</t>
  </si>
  <si>
    <t>Facilitation of setting up of Integrated Townships</t>
  </si>
  <si>
    <t>IV.</t>
  </si>
  <si>
    <t>V.</t>
  </si>
  <si>
    <t>VI.</t>
  </si>
  <si>
    <t>Micro-Electronics and Nano-Technology Development Programme</t>
  </si>
  <si>
    <t>Media Lab Asia</t>
  </si>
  <si>
    <t>Component &amp; Material  Development Programme</t>
  </si>
  <si>
    <t>VII.</t>
  </si>
  <si>
    <t>VIII.</t>
  </si>
  <si>
    <t>Secretariat - Economic Services</t>
  </si>
  <si>
    <t>(i) Exhibition in Electronics</t>
  </si>
  <si>
    <t>(ii) Foreign Trade</t>
  </si>
  <si>
    <t>(iii) Other Scheme</t>
  </si>
  <si>
    <t>CHAPTER - V</t>
  </si>
  <si>
    <t>FINANCIAL REVIEW</t>
  </si>
  <si>
    <r>
      <t>Note:</t>
    </r>
    <r>
      <rPr>
        <sz val="12"/>
        <rFont val="Arial"/>
        <family val="2"/>
      </rPr>
      <t xml:space="preserve"> The figures under various schemes/programmes include provisions for the development of NE region.</t>
    </r>
  </si>
  <si>
    <t>BE 2014-15</t>
  </si>
  <si>
    <t>National e-Governance Action Plan (NeGAP)</t>
  </si>
  <si>
    <t>2014-15</t>
  </si>
  <si>
    <t>5.1       ACTIVITYWISE CLASSIFICATION - ACTUALS 2013-14, BUDGET ESTIMATE 2014-15, REVISED ESTIMATE 2014-15 (PLAN &amp; NON-PLAN)</t>
  </si>
  <si>
    <t>ACTIVITYWISE CLASSIFICATION - ACTUALS 2013-14, BUDGET ESTIMATE 2014-15, REVISED ESTIMATE 2014-15 (PLAN &amp; NON-PLAN)</t>
  </si>
  <si>
    <t>5.2   ACTIVITYWISE CLASSIFICATION OF BE 2014-15, RE 2014-15 &amp; TENTATIVE ACTUAL EXPENDITURE  2014-15 (As on 31.12.2014)</t>
  </si>
  <si>
    <t>5.3  ACTIVITYWISE SUMMARY OF ACTUALS 2013-14, BUDGET ESTIMATE 2014-15 &amp; REVISED ESTIMATE 2014-15 (PLAN &amp; NON-PLAN)</t>
  </si>
  <si>
    <t>ACTIVITYWISE CLASSIFICATION OF BUDGET PROVISIONS FOR THE FINANCIAL YEAR 2015-16 (PLAN &amp; NON-PLAN)</t>
  </si>
  <si>
    <t>Promotion of IT/ITeS Industry (Erstwhile Software Technology Parks of India (STPI) and EHTP</t>
  </si>
  <si>
    <t>Digital India Programme and Manpower Development for Skill Development in IT and IT for Masses</t>
  </si>
  <si>
    <t>IX</t>
  </si>
  <si>
    <t>Centrally Sponsored Scheme (CSC)</t>
  </si>
  <si>
    <t>TOTAL  (I to IX)</t>
  </si>
  <si>
    <t>R&amp;D in Medical Electronics &amp; Health Informatics (erstwhile Electronics in Health &amp; Medicine)</t>
  </si>
  <si>
    <t>RE 2014-15</t>
  </si>
  <si>
    <t>Digital India Programme and Manpower Development Programme for Skill Development in IT and IT for Masses</t>
  </si>
  <si>
    <t>Promotion of IT/ITeS Industry (erstwhile Software Technology Parks of India (STPI) and EHTP)</t>
  </si>
  <si>
    <t>R&amp;D in Medical Electronics &amp; Health Informatics (erstwhile Electronics in Health &amp; Telemedicine)</t>
  </si>
  <si>
    <t>Centrally Sponsored Scheme</t>
  </si>
  <si>
    <t>BE 2015-16</t>
  </si>
  <si>
    <t>POSITION OF OUTSTANDING UTILISATION CERTIFICATES (UCs) AND UNSPENT BALANCES WITH STATES AND IMPLEMENTING AGENCIES AS ON 31-12-2014</t>
  </si>
  <si>
    <t xml:space="preserve"> (ii)   Foreign Trade</t>
  </si>
  <si>
    <t xml:space="preserve">        Tentative Actuals        (up to 31.12.2014)</t>
  </si>
  <si>
    <t xml:space="preserve"> (iii)   Other Scheme</t>
  </si>
  <si>
    <t xml:space="preserve"> (i)    Secretariat- Economic Services</t>
  </si>
  <si>
    <t>IT for Masses (Merged with Digital India Programme)</t>
  </si>
  <si>
    <t>National Informatics Centre (NIC)</t>
  </si>
  <si>
    <t xml:space="preserve"> </t>
  </si>
  <si>
    <t>Schemes/Programmes (after rationalisation)</t>
  </si>
  <si>
    <t>DeitY Secretariat</t>
  </si>
  <si>
    <t>Other Schemes</t>
  </si>
  <si>
    <t>Foreign Trade and Export</t>
  </si>
  <si>
    <r>
      <t>(</t>
    </r>
    <r>
      <rPr>
        <b/>
        <i/>
        <sz val="16"/>
        <rFont val="Rupee Foradian"/>
        <family val="2"/>
      </rPr>
      <t>`</t>
    </r>
    <r>
      <rPr>
        <b/>
        <i/>
        <sz val="16"/>
        <rFont val="Arial"/>
        <family val="2"/>
      </rPr>
      <t xml:space="preserve"> in crore)</t>
    </r>
  </si>
  <si>
    <t>Digital India Programme*</t>
  </si>
  <si>
    <t xml:space="preserve">*Digital India Programme amalgamates all the ongoing Plan schemes  except for the schemes/programmes at S. Nos. 2-5 above.   </t>
  </si>
  <si>
    <t>C-DAC &amp; Other Autonomous Societies/Bodies**</t>
  </si>
  <si>
    <t>**includes C-DAC, SAMEER, ERNET, NIELIT, EMDC, C-MET and MLA</t>
  </si>
</sst>
</file>

<file path=xl/styles.xml><?xml version="1.0" encoding="utf-8"?>
<styleSheet xmlns="http://schemas.openxmlformats.org/spreadsheetml/2006/main">
  <fonts count="49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Bookman Old Style"/>
      <family val="1"/>
    </font>
    <font>
      <sz val="16"/>
      <name val="Bookman Old Style"/>
      <family val="1"/>
    </font>
    <font>
      <b/>
      <sz val="14"/>
      <name val="Bookman Old Style"/>
      <family val="1"/>
    </font>
    <font>
      <sz val="14"/>
      <name val="Bookman Old Style"/>
      <family val="1"/>
    </font>
    <font>
      <sz val="16"/>
      <name val="Arial"/>
    </font>
    <font>
      <b/>
      <sz val="16"/>
      <name val="Arial"/>
    </font>
    <font>
      <b/>
      <sz val="20"/>
      <name val="Arial"/>
      <family val="2"/>
    </font>
    <font>
      <b/>
      <sz val="14"/>
      <name val="Arial"/>
    </font>
    <font>
      <sz val="12"/>
      <name val="Arial"/>
    </font>
    <font>
      <b/>
      <i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name val="Bookman Old Style"/>
      <family val="1"/>
    </font>
    <font>
      <b/>
      <sz val="20"/>
      <name val="Credit Valley"/>
    </font>
    <font>
      <sz val="10"/>
      <name val="Credit Valley"/>
    </font>
    <font>
      <b/>
      <sz val="18"/>
      <name val="Credit Valley"/>
    </font>
    <font>
      <b/>
      <sz val="16"/>
      <name val="Credit Valley"/>
    </font>
    <font>
      <sz val="12"/>
      <name val="Credit Valley"/>
    </font>
    <font>
      <b/>
      <sz val="12"/>
      <name val="Credit Valley"/>
    </font>
    <font>
      <sz val="14"/>
      <name val="Arial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6"/>
      <name val="Arial Baltic"/>
      <family val="2"/>
      <charset val="186"/>
    </font>
    <font>
      <b/>
      <i/>
      <sz val="18"/>
      <name val="Arial"/>
      <family val="2"/>
    </font>
    <font>
      <sz val="16"/>
      <name val="Arial"/>
      <family val="2"/>
    </font>
    <font>
      <b/>
      <vertAlign val="superscript"/>
      <sz val="16"/>
      <name val="Arial"/>
      <family val="2"/>
    </font>
    <font>
      <i/>
      <sz val="12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i/>
      <sz val="14"/>
      <name val="Rupee Foradian"/>
      <family val="2"/>
    </font>
    <font>
      <b/>
      <sz val="12"/>
      <name val="Rupee Foradian"/>
      <family val="2"/>
    </font>
    <font>
      <b/>
      <i/>
      <sz val="18"/>
      <name val="Rupee Foradian"/>
      <family val="2"/>
    </font>
    <font>
      <b/>
      <sz val="12"/>
      <name val="Arial"/>
    </font>
    <font>
      <b/>
      <sz val="22"/>
      <name val="Arial"/>
      <family val="2"/>
    </font>
    <font>
      <b/>
      <sz val="20"/>
      <name val="Bookman Old Style"/>
      <family val="1"/>
    </font>
    <font>
      <b/>
      <sz val="15"/>
      <name val="Arial"/>
      <family val="2"/>
    </font>
    <font>
      <b/>
      <i/>
      <sz val="16"/>
      <name val="Arial"/>
      <family val="2"/>
    </font>
    <font>
      <b/>
      <i/>
      <sz val="16"/>
      <name val="Rupee Foradian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376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2" fillId="0" borderId="0" xfId="0" applyFont="1" applyBorder="1"/>
    <xf numFmtId="2" fontId="2" fillId="0" borderId="1" xfId="0" applyNumberFormat="1" applyFont="1" applyBorder="1" applyAlignment="1">
      <alignment horizontal="center"/>
    </xf>
    <xf numFmtId="0" fontId="7" fillId="0" borderId="0" xfId="0" applyFont="1"/>
    <xf numFmtId="2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/>
    <xf numFmtId="2" fontId="1" fillId="0" borderId="0" xfId="0" applyNumberFormat="1" applyFont="1" applyBorder="1"/>
    <xf numFmtId="0" fontId="3" fillId="0" borderId="0" xfId="0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" fontId="7" fillId="0" borderId="0" xfId="0" applyNumberFormat="1" applyFont="1" applyBorder="1"/>
    <xf numFmtId="0" fontId="2" fillId="0" borderId="4" xfId="0" applyFont="1" applyBorder="1"/>
    <xf numFmtId="0" fontId="6" fillId="0" borderId="0" xfId="0" applyFont="1" applyBorder="1"/>
    <xf numFmtId="0" fontId="0" fillId="0" borderId="4" xfId="0" applyBorder="1"/>
    <xf numFmtId="0" fontId="0" fillId="0" borderId="5" xfId="0" applyBorder="1"/>
    <xf numFmtId="0" fontId="6" fillId="0" borderId="0" xfId="0" applyFont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2" fontId="17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Border="1" applyAlignment="1">
      <alignment horizontal="right"/>
    </xf>
    <xf numFmtId="0" fontId="11" fillId="0" borderId="0" xfId="0" applyFont="1"/>
    <xf numFmtId="0" fontId="22" fillId="0" borderId="0" xfId="0" applyFont="1"/>
    <xf numFmtId="0" fontId="27" fillId="0" borderId="0" xfId="0" applyFont="1"/>
    <xf numFmtId="0" fontId="28" fillId="0" borderId="0" xfId="0" applyFont="1"/>
    <xf numFmtId="0" fontId="23" fillId="0" borderId="0" xfId="0" applyFont="1"/>
    <xf numFmtId="0" fontId="8" fillId="0" borderId="0" xfId="0" applyFont="1"/>
    <xf numFmtId="0" fontId="0" fillId="0" borderId="0" xfId="0" applyBorder="1"/>
    <xf numFmtId="0" fontId="2" fillId="0" borderId="5" xfId="0" applyFont="1" applyBorder="1" applyAlignment="1">
      <alignment horizontal="left"/>
    </xf>
    <xf numFmtId="0" fontId="29" fillId="0" borderId="0" xfId="0" applyFont="1"/>
    <xf numFmtId="0" fontId="30" fillId="0" borderId="0" xfId="0" applyFont="1" applyAlignment="1">
      <alignment horizontal="right"/>
    </xf>
    <xf numFmtId="0" fontId="31" fillId="0" borderId="5" xfId="0" applyFont="1" applyBorder="1"/>
    <xf numFmtId="0" fontId="1" fillId="0" borderId="4" xfId="0" applyFont="1" applyBorder="1"/>
    <xf numFmtId="0" fontId="31" fillId="0" borderId="8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19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0" fillId="0" borderId="7" xfId="0" applyFont="1" applyBorder="1" applyAlignment="1">
      <alignment vertical="top" wrapText="1"/>
    </xf>
    <xf numFmtId="0" fontId="20" fillId="0" borderId="7" xfId="0" applyFont="1" applyBorder="1" applyAlignment="1">
      <alignment horizontal="center" vertical="top"/>
    </xf>
    <xf numFmtId="0" fontId="21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/>
    </xf>
    <xf numFmtId="0" fontId="20" fillId="0" borderId="10" xfId="0" applyFont="1" applyBorder="1" applyAlignment="1">
      <alignment horizontal="center" vertical="top"/>
    </xf>
    <xf numFmtId="0" fontId="8" fillId="0" borderId="0" xfId="0" applyFont="1" applyBorder="1"/>
    <xf numFmtId="0" fontId="35" fillId="0" borderId="0" xfId="0" applyFont="1"/>
    <xf numFmtId="0" fontId="32" fillId="0" borderId="0" xfId="0" applyFont="1"/>
    <xf numFmtId="2" fontId="7" fillId="0" borderId="8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vertical="top" wrapText="1"/>
    </xf>
    <xf numFmtId="2" fontId="7" fillId="0" borderId="6" xfId="0" applyNumberFormat="1" applyFont="1" applyBorder="1" applyAlignment="1">
      <alignment horizontal="right" vertical="top" wrapText="1"/>
    </xf>
    <xf numFmtId="2" fontId="7" fillId="0" borderId="7" xfId="0" applyNumberFormat="1" applyFont="1" applyBorder="1" applyAlignment="1">
      <alignment vertical="top" wrapText="1"/>
    </xf>
    <xf numFmtId="2" fontId="7" fillId="0" borderId="7" xfId="0" applyNumberFormat="1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2" fontId="7" fillId="0" borderId="0" xfId="0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/>
    </xf>
    <xf numFmtId="2" fontId="20" fillId="0" borderId="7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6" fillId="0" borderId="0" xfId="0" applyNumberFormat="1" applyFont="1" applyBorder="1"/>
    <xf numFmtId="0" fontId="17" fillId="0" borderId="0" xfId="0" applyFont="1" applyBorder="1"/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19" fillId="0" borderId="2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35" fillId="0" borderId="7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2" fontId="2" fillId="0" borderId="0" xfId="0" applyNumberFormat="1" applyFont="1" applyBorder="1"/>
    <xf numFmtId="0" fontId="12" fillId="0" borderId="0" xfId="0" applyFont="1" applyBorder="1" applyAlignment="1">
      <alignment horizontal="center"/>
    </xf>
    <xf numFmtId="0" fontId="21" fillId="0" borderId="16" xfId="0" applyFont="1" applyBorder="1" applyAlignment="1">
      <alignment vertical="top" wrapText="1"/>
    </xf>
    <xf numFmtId="0" fontId="21" fillId="0" borderId="16" xfId="0" applyFont="1" applyBorder="1" applyAlignment="1">
      <alignment horizontal="center" vertical="top"/>
    </xf>
    <xf numFmtId="1" fontId="8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center" vertical="top"/>
    </xf>
    <xf numFmtId="2" fontId="21" fillId="0" borderId="16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left" vertical="top" wrapText="1"/>
    </xf>
    <xf numFmtId="2" fontId="8" fillId="0" borderId="6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vertical="top" wrapText="1"/>
    </xf>
    <xf numFmtId="2" fontId="7" fillId="0" borderId="13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horizontal="right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left" vertical="top" wrapText="1"/>
    </xf>
    <xf numFmtId="2" fontId="8" fillId="0" borderId="18" xfId="0" applyNumberFormat="1" applyFont="1" applyBorder="1" applyAlignment="1">
      <alignment horizontal="right" vertical="top" wrapText="1"/>
    </xf>
    <xf numFmtId="2" fontId="7" fillId="0" borderId="18" xfId="0" applyNumberFormat="1" applyFont="1" applyBorder="1" applyAlignment="1">
      <alignment vertical="top" wrapText="1"/>
    </xf>
    <xf numFmtId="2" fontId="8" fillId="0" borderId="18" xfId="0" applyNumberFormat="1" applyFont="1" applyBorder="1" applyAlignment="1">
      <alignment vertical="top" wrapText="1"/>
    </xf>
    <xf numFmtId="2" fontId="7" fillId="0" borderId="18" xfId="0" applyNumberFormat="1" applyFont="1" applyBorder="1" applyAlignment="1">
      <alignment horizontal="right" vertical="top" wrapText="1"/>
    </xf>
    <xf numFmtId="2" fontId="8" fillId="0" borderId="19" xfId="0" applyNumberFormat="1" applyFont="1" applyBorder="1" applyAlignment="1">
      <alignment horizontal="right" vertical="top" wrapText="1"/>
    </xf>
    <xf numFmtId="2" fontId="8" fillId="0" borderId="20" xfId="0" applyNumberFormat="1" applyFont="1" applyBorder="1" applyAlignment="1">
      <alignment horizontal="right" vertical="top" wrapText="1"/>
    </xf>
    <xf numFmtId="2" fontId="7" fillId="0" borderId="21" xfId="0" applyNumberFormat="1" applyFont="1" applyBorder="1" applyAlignment="1">
      <alignment horizontal="right" vertical="top" wrapText="1"/>
    </xf>
    <xf numFmtId="2" fontId="8" fillId="0" borderId="6" xfId="0" applyNumberFormat="1" applyFont="1" applyBorder="1" applyAlignment="1">
      <alignment horizontal="right" vertical="top" wrapText="1"/>
    </xf>
    <xf numFmtId="2" fontId="8" fillId="0" borderId="7" xfId="0" applyNumberFormat="1" applyFont="1" applyBorder="1" applyAlignment="1">
      <alignment horizontal="right" vertical="top" wrapText="1"/>
    </xf>
    <xf numFmtId="2" fontId="7" fillId="0" borderId="16" xfId="0" applyNumberFormat="1" applyFont="1" applyBorder="1" applyAlignment="1">
      <alignment horizontal="right" vertical="top" wrapText="1"/>
    </xf>
    <xf numFmtId="2" fontId="8" fillId="0" borderId="19" xfId="0" applyNumberFormat="1" applyFont="1" applyBorder="1" applyAlignment="1">
      <alignment vertical="top" wrapText="1"/>
    </xf>
    <xf numFmtId="2" fontId="8" fillId="0" borderId="20" xfId="0" applyNumberFormat="1" applyFont="1" applyBorder="1" applyAlignment="1">
      <alignment vertical="top" wrapText="1"/>
    </xf>
    <xf numFmtId="2" fontId="7" fillId="0" borderId="22" xfId="0" applyNumberFormat="1" applyFont="1" applyBorder="1" applyAlignment="1">
      <alignment horizontal="right" vertical="top" wrapText="1"/>
    </xf>
    <xf numFmtId="2" fontId="8" fillId="0" borderId="23" xfId="0" applyNumberFormat="1" applyFont="1" applyBorder="1" applyAlignment="1">
      <alignment horizontal="right" vertical="top" wrapText="1"/>
    </xf>
    <xf numFmtId="2" fontId="8" fillId="0" borderId="23" xfId="0" applyNumberFormat="1" applyFont="1" applyBorder="1" applyAlignment="1">
      <alignment vertical="top" wrapText="1"/>
    </xf>
    <xf numFmtId="2" fontId="8" fillId="0" borderId="16" xfId="0" applyNumberFormat="1" applyFont="1" applyBorder="1" applyAlignment="1">
      <alignment horizontal="right" vertical="top" wrapText="1"/>
    </xf>
    <xf numFmtId="2" fontId="8" fillId="0" borderId="9" xfId="0" applyNumberFormat="1" applyFont="1" applyBorder="1" applyAlignment="1">
      <alignment horizontal="left" vertical="top" wrapText="1"/>
    </xf>
    <xf numFmtId="2" fontId="7" fillId="0" borderId="18" xfId="0" applyNumberFormat="1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0" fontId="7" fillId="0" borderId="14" xfId="0" applyFont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right" vertical="top" wrapText="1"/>
    </xf>
    <xf numFmtId="0" fontId="7" fillId="0" borderId="18" xfId="0" applyFont="1" applyBorder="1" applyAlignment="1">
      <alignment horizontal="left" vertical="top" wrapText="1"/>
    </xf>
    <xf numFmtId="2" fontId="7" fillId="0" borderId="18" xfId="0" applyNumberFormat="1" applyFont="1" applyBorder="1" applyAlignment="1">
      <alignment horizontal="center" vertical="top" wrapText="1"/>
    </xf>
    <xf numFmtId="2" fontId="7" fillId="0" borderId="24" xfId="0" applyNumberFormat="1" applyFont="1" applyBorder="1" applyAlignment="1">
      <alignment horizontal="right" vertical="top" wrapText="1"/>
    </xf>
    <xf numFmtId="2" fontId="7" fillId="0" borderId="16" xfId="0" applyNumberFormat="1" applyFont="1" applyBorder="1" applyAlignment="1">
      <alignment vertical="top" wrapText="1"/>
    </xf>
    <xf numFmtId="2" fontId="7" fillId="0" borderId="25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vertical="top" wrapText="1"/>
    </xf>
    <xf numFmtId="0" fontId="7" fillId="0" borderId="17" xfId="0" applyFont="1" applyBorder="1" applyAlignment="1">
      <alignment horizontal="right" vertical="top" wrapText="1"/>
    </xf>
    <xf numFmtId="2" fontId="7" fillId="0" borderId="3" xfId="0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 horizontal="right" vertical="top" wrapText="1"/>
    </xf>
    <xf numFmtId="2" fontId="7" fillId="0" borderId="9" xfId="0" applyNumberFormat="1" applyFont="1" applyBorder="1" applyAlignment="1">
      <alignment vertical="top" wrapText="1"/>
    </xf>
    <xf numFmtId="2" fontId="8" fillId="0" borderId="0" xfId="0" applyNumberFormat="1" applyFont="1" applyBorder="1" applyAlignment="1">
      <alignment vertical="top" wrapText="1"/>
    </xf>
    <xf numFmtId="2" fontId="7" fillId="0" borderId="9" xfId="0" applyNumberFormat="1" applyFont="1" applyBorder="1" applyAlignment="1">
      <alignment horizontal="right" vertical="top" wrapText="1"/>
    </xf>
    <xf numFmtId="0" fontId="7" fillId="0" borderId="26" xfId="0" applyFont="1" applyBorder="1" applyAlignment="1">
      <alignment horizontal="center" vertical="top" wrapText="1"/>
    </xf>
    <xf numFmtId="2" fontId="7" fillId="0" borderId="27" xfId="0" applyNumberFormat="1" applyFont="1" applyBorder="1" applyAlignment="1">
      <alignment horizontal="right" vertical="top" wrapText="1"/>
    </xf>
    <xf numFmtId="0" fontId="7" fillId="0" borderId="15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0" borderId="13" xfId="0" applyNumberFormat="1" applyFont="1" applyBorder="1" applyAlignment="1">
      <alignment horizontal="right" vertical="top" wrapText="1"/>
    </xf>
    <xf numFmtId="2" fontId="8" fillId="0" borderId="21" xfId="0" applyNumberFormat="1" applyFont="1" applyBorder="1" applyAlignment="1">
      <alignment horizontal="right" vertical="top" wrapText="1"/>
    </xf>
    <xf numFmtId="2" fontId="8" fillId="0" borderId="21" xfId="0" applyNumberFormat="1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2" fontId="7" fillId="0" borderId="15" xfId="0" applyNumberFormat="1" applyFont="1" applyBorder="1" applyAlignment="1">
      <alignment horizontal="right" vertical="top" wrapText="1"/>
    </xf>
    <xf numFmtId="2" fontId="7" fillId="0" borderId="0" xfId="0" applyNumberFormat="1" applyFont="1" applyBorder="1" applyAlignment="1">
      <alignment horizontal="right" vertical="top" wrapText="1"/>
    </xf>
    <xf numFmtId="2" fontId="7" fillId="0" borderId="15" xfId="0" applyNumberFormat="1" applyFont="1" applyBorder="1" applyAlignment="1">
      <alignment vertical="top" wrapText="1"/>
    </xf>
    <xf numFmtId="2" fontId="8" fillId="0" borderId="7" xfId="0" applyNumberFormat="1" applyFont="1" applyBorder="1" applyAlignment="1">
      <alignment vertical="top" wrapText="1"/>
    </xf>
    <xf numFmtId="2" fontId="8" fillId="0" borderId="28" xfId="0" applyNumberFormat="1" applyFont="1" applyBorder="1" applyAlignment="1">
      <alignment horizontal="right" vertical="top" wrapText="1"/>
    </xf>
    <xf numFmtId="2" fontId="8" fillId="0" borderId="28" xfId="0" applyNumberFormat="1" applyFont="1" applyBorder="1" applyAlignment="1">
      <alignment vertical="top" wrapText="1"/>
    </xf>
    <xf numFmtId="0" fontId="12" fillId="0" borderId="15" xfId="0" applyFont="1" applyBorder="1" applyAlignment="1">
      <alignment vertical="top"/>
    </xf>
    <xf numFmtId="0" fontId="7" fillId="0" borderId="32" xfId="0" applyFont="1" applyBorder="1" applyAlignment="1">
      <alignment horizontal="right" vertical="top" wrapText="1"/>
    </xf>
    <xf numFmtId="2" fontId="16" fillId="0" borderId="15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35" fillId="0" borderId="7" xfId="0" applyFont="1" applyBorder="1" applyAlignment="1">
      <alignment vertical="top" wrapText="1"/>
    </xf>
    <xf numFmtId="2" fontId="38" fillId="0" borderId="7" xfId="0" applyNumberFormat="1" applyFont="1" applyBorder="1" applyAlignment="1">
      <alignment horizontal="center" vertical="top" wrapText="1"/>
    </xf>
    <xf numFmtId="2" fontId="35" fillId="0" borderId="28" xfId="0" applyNumberFormat="1" applyFont="1" applyBorder="1" applyAlignment="1">
      <alignment horizontal="center" vertical="top" wrapText="1"/>
    </xf>
    <xf numFmtId="2" fontId="35" fillId="0" borderId="10" xfId="0" applyNumberFormat="1" applyFont="1" applyBorder="1" applyAlignment="1">
      <alignment horizontal="center" vertical="top" wrapText="1"/>
    </xf>
    <xf numFmtId="0" fontId="19" fillId="0" borderId="7" xfId="0" applyFont="1" applyBorder="1" applyAlignment="1">
      <alignment horizontal="left" vertical="top" wrapText="1"/>
    </xf>
    <xf numFmtId="2" fontId="35" fillId="0" borderId="7" xfId="0" applyNumberFormat="1" applyFont="1" applyBorder="1" applyAlignment="1">
      <alignment horizontal="center" vertical="top" wrapText="1"/>
    </xf>
    <xf numFmtId="0" fontId="35" fillId="0" borderId="10" xfId="0" applyFont="1" applyBorder="1" applyAlignment="1">
      <alignment vertical="top" wrapText="1"/>
    </xf>
    <xf numFmtId="2" fontId="38" fillId="0" borderId="10" xfId="0" applyNumberFormat="1" applyFont="1" applyBorder="1" applyAlignment="1">
      <alignment horizontal="center" vertical="top" wrapText="1"/>
    </xf>
    <xf numFmtId="2" fontId="35" fillId="0" borderId="30" xfId="0" applyNumberFormat="1" applyFont="1" applyBorder="1" applyAlignment="1">
      <alignment horizontal="center" vertical="top" wrapText="1"/>
    </xf>
    <xf numFmtId="0" fontId="35" fillId="0" borderId="7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35" fillId="0" borderId="20" xfId="0" applyFont="1" applyBorder="1" applyAlignment="1">
      <alignment horizontal="left" vertical="top" wrapText="1"/>
    </xf>
    <xf numFmtId="0" fontId="35" fillId="0" borderId="13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2" fontId="6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12" fillId="0" borderId="33" xfId="0" applyFont="1" applyBorder="1" applyAlignment="1">
      <alignment vertical="top"/>
    </xf>
    <xf numFmtId="0" fontId="12" fillId="0" borderId="3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top"/>
    </xf>
    <xf numFmtId="0" fontId="36" fillId="0" borderId="0" xfId="0" applyFont="1" applyBorder="1" applyAlignment="1">
      <alignment vertical="top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/>
    <xf numFmtId="2" fontId="7" fillId="0" borderId="0" xfId="0" applyNumberFormat="1" applyFont="1" applyBorder="1" applyAlignment="1">
      <alignment horizontal="right"/>
    </xf>
    <xf numFmtId="2" fontId="16" fillId="0" borderId="0" xfId="0" applyNumberFormat="1" applyFont="1" applyBorder="1" applyAlignment="1">
      <alignment vertical="top"/>
    </xf>
    <xf numFmtId="0" fontId="7" fillId="0" borderId="32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0" fontId="35" fillId="0" borderId="9" xfId="0" applyFont="1" applyBorder="1" applyAlignment="1">
      <alignment horizontal="center" vertical="top" wrapText="1"/>
    </xf>
    <xf numFmtId="0" fontId="35" fillId="0" borderId="9" xfId="0" applyFont="1" applyBorder="1" applyAlignment="1">
      <alignment vertical="top" wrapText="1"/>
    </xf>
    <xf numFmtId="2" fontId="38" fillId="0" borderId="7" xfId="0" applyNumberFormat="1" applyFont="1" applyBorder="1" applyAlignment="1">
      <alignment horizontal="right" vertical="top" wrapText="1"/>
    </xf>
    <xf numFmtId="2" fontId="35" fillId="0" borderId="28" xfId="0" applyNumberFormat="1" applyFont="1" applyBorder="1" applyAlignment="1">
      <alignment horizontal="right" vertical="top" wrapText="1"/>
    </xf>
    <xf numFmtId="2" fontId="35" fillId="0" borderId="10" xfId="0" applyNumberFormat="1" applyFont="1" applyBorder="1" applyAlignment="1">
      <alignment horizontal="right" vertical="top" wrapText="1"/>
    </xf>
    <xf numFmtId="2" fontId="35" fillId="0" borderId="7" xfId="0" applyNumberFormat="1" applyFont="1" applyBorder="1" applyAlignment="1">
      <alignment horizontal="right" vertical="top" wrapText="1"/>
    </xf>
    <xf numFmtId="2" fontId="38" fillId="0" borderId="10" xfId="0" applyNumberFormat="1" applyFont="1" applyBorder="1" applyAlignment="1">
      <alignment horizontal="right" vertical="top" wrapText="1"/>
    </xf>
    <xf numFmtId="2" fontId="35" fillId="0" borderId="30" xfId="0" applyNumberFormat="1" applyFont="1" applyBorder="1" applyAlignment="1">
      <alignment horizontal="right" vertical="top" wrapText="1"/>
    </xf>
    <xf numFmtId="2" fontId="38" fillId="0" borderId="13" xfId="0" applyNumberFormat="1" applyFont="1" applyBorder="1" applyAlignment="1">
      <alignment horizontal="right" vertical="top" wrapText="1"/>
    </xf>
    <xf numFmtId="2" fontId="35" fillId="0" borderId="29" xfId="0" applyNumberFormat="1" applyFont="1" applyBorder="1" applyAlignment="1">
      <alignment horizontal="right" vertical="top" wrapText="1"/>
    </xf>
    <xf numFmtId="2" fontId="38" fillId="0" borderId="9" xfId="0" applyNumberFormat="1" applyFont="1" applyBorder="1" applyAlignment="1">
      <alignment horizontal="right" vertical="top" wrapText="1"/>
    </xf>
    <xf numFmtId="2" fontId="35" fillId="0" borderId="15" xfId="0" applyNumberFormat="1" applyFont="1" applyBorder="1" applyAlignment="1">
      <alignment horizontal="right" vertical="top" wrapText="1"/>
    </xf>
    <xf numFmtId="2" fontId="35" fillId="0" borderId="9" xfId="0" applyNumberFormat="1" applyFont="1" applyBorder="1" applyAlignment="1">
      <alignment horizontal="right" vertical="top" wrapText="1"/>
    </xf>
    <xf numFmtId="2" fontId="39" fillId="0" borderId="1" xfId="0" applyNumberFormat="1" applyFont="1" applyBorder="1" applyAlignment="1">
      <alignment horizontal="right" vertical="top" wrapText="1"/>
    </xf>
    <xf numFmtId="2" fontId="19" fillId="0" borderId="1" xfId="0" applyNumberFormat="1" applyFont="1" applyBorder="1" applyAlignment="1">
      <alignment horizontal="right" vertical="top" wrapText="1"/>
    </xf>
    <xf numFmtId="0" fontId="19" fillId="0" borderId="9" xfId="0" applyFont="1" applyBorder="1" applyAlignment="1">
      <alignment vertical="top" wrapText="1"/>
    </xf>
    <xf numFmtId="2" fontId="17" fillId="0" borderId="9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2" fontId="6" fillId="0" borderId="7" xfId="0" applyNumberFormat="1" applyFont="1" applyBorder="1" applyAlignment="1">
      <alignment horizontal="right" vertical="top"/>
    </xf>
    <xf numFmtId="2" fontId="6" fillId="0" borderId="9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2" fontId="43" fillId="0" borderId="1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vertical="top"/>
    </xf>
    <xf numFmtId="0" fontId="2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37" xfId="0" applyFont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0" borderId="28" xfId="0" applyFont="1" applyBorder="1" applyAlignment="1">
      <alignment horizontal="center" vertical="top"/>
    </xf>
    <xf numFmtId="0" fontId="6" fillId="0" borderId="7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39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14" xfId="0" applyFont="1" applyBorder="1" applyAlignment="1">
      <alignment horizontal="right" vertical="top"/>
    </xf>
    <xf numFmtId="0" fontId="0" fillId="0" borderId="14" xfId="0" applyBorder="1" applyAlignment="1">
      <alignment vertical="top"/>
    </xf>
    <xf numFmtId="0" fontId="2" fillId="0" borderId="18" xfId="0" applyFont="1" applyBorder="1" applyAlignment="1">
      <alignment horizontal="right" vertical="top"/>
    </xf>
    <xf numFmtId="0" fontId="35" fillId="0" borderId="8" xfId="0" applyFont="1" applyBorder="1" applyAlignment="1">
      <alignment horizontal="center" vertical="top" wrapText="1"/>
    </xf>
    <xf numFmtId="2" fontId="39" fillId="0" borderId="8" xfId="0" applyNumberFormat="1" applyFont="1" applyBorder="1" applyAlignment="1">
      <alignment horizontal="center" vertical="top" wrapText="1"/>
    </xf>
    <xf numFmtId="2" fontId="19" fillId="0" borderId="8" xfId="0" applyNumberFormat="1" applyFont="1" applyBorder="1" applyAlignment="1">
      <alignment horizontal="center" vertical="top" wrapText="1"/>
    </xf>
    <xf numFmtId="0" fontId="8" fillId="0" borderId="40" xfId="0" applyFont="1" applyBorder="1" applyAlignment="1">
      <alignment horizontal="left" vertical="top" wrapText="1"/>
    </xf>
    <xf numFmtId="2" fontId="16" fillId="0" borderId="7" xfId="0" applyNumberFormat="1" applyFont="1" applyBorder="1" applyAlignment="1">
      <alignment vertical="top"/>
    </xf>
    <xf numFmtId="2" fontId="8" fillId="0" borderId="7" xfId="0" applyNumberFormat="1" applyFont="1" applyBorder="1" applyAlignment="1">
      <alignment vertical="top"/>
    </xf>
    <xf numFmtId="2" fontId="7" fillId="0" borderId="41" xfId="0" applyNumberFormat="1" applyFont="1" applyBorder="1" applyAlignment="1">
      <alignment horizontal="right" vertical="top" wrapText="1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2" fontId="16" fillId="0" borderId="44" xfId="0" applyNumberFormat="1" applyFont="1" applyBorder="1" applyAlignment="1">
      <alignment vertical="top"/>
    </xf>
    <xf numFmtId="2" fontId="16" fillId="0" borderId="45" xfId="0" applyNumberFormat="1" applyFont="1" applyBorder="1" applyAlignment="1">
      <alignment vertical="top"/>
    </xf>
    <xf numFmtId="2" fontId="16" fillId="0" borderId="46" xfId="0" applyNumberFormat="1" applyFont="1" applyBorder="1" applyAlignment="1">
      <alignment vertical="top"/>
    </xf>
    <xf numFmtId="2" fontId="7" fillId="0" borderId="47" xfId="0" applyNumberFormat="1" applyFont="1" applyBorder="1" applyAlignment="1">
      <alignment vertical="top"/>
    </xf>
    <xf numFmtId="2" fontId="16" fillId="0" borderId="47" xfId="0" applyNumberFormat="1" applyFont="1" applyBorder="1" applyAlignment="1">
      <alignment vertical="top"/>
    </xf>
    <xf numFmtId="0" fontId="32" fillId="0" borderId="0" xfId="0" applyFont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/>
    </xf>
    <xf numFmtId="2" fontId="31" fillId="0" borderId="9" xfId="0" applyNumberFormat="1" applyFont="1" applyBorder="1" applyAlignment="1">
      <alignment horizontal="center"/>
    </xf>
    <xf numFmtId="0" fontId="47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7" fillId="0" borderId="49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8" fillId="0" borderId="48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19" fillId="0" borderId="5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6" fillId="0" borderId="28" xfId="0" applyFont="1" applyBorder="1" applyAlignment="1">
      <alignment horizontal="left" vertical="top"/>
    </xf>
    <xf numFmtId="0" fontId="6" fillId="0" borderId="39" xfId="0" applyFont="1" applyBorder="1" applyAlignment="1">
      <alignment horizontal="left" vertical="top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9" fillId="0" borderId="31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view="pageBreakPreview" topLeftCell="A53" zoomScale="75" zoomScaleNormal="50" workbookViewId="0">
      <selection activeCell="A77" sqref="A77:K77"/>
    </sheetView>
  </sheetViews>
  <sheetFormatPr defaultRowHeight="20.25"/>
  <cols>
    <col min="1" max="1" width="6.28515625" style="21" customWidth="1"/>
    <col min="2" max="2" width="72.85546875" style="19" customWidth="1"/>
    <col min="3" max="3" width="13.140625" customWidth="1"/>
    <col min="4" max="4" width="10.5703125" customWidth="1"/>
    <col min="5" max="5" width="12.7109375" customWidth="1"/>
    <col min="6" max="6" width="13.28515625" customWidth="1"/>
    <col min="7" max="7" width="12.7109375" customWidth="1"/>
    <col min="8" max="8" width="13" customWidth="1"/>
    <col min="9" max="10" width="12.7109375" customWidth="1"/>
    <col min="11" max="11" width="13.5703125" customWidth="1"/>
    <col min="12" max="12" width="10.28515625" customWidth="1"/>
  </cols>
  <sheetData>
    <row r="1" spans="1:12" ht="37.5" customHeight="1">
      <c r="A1" s="339" t="s">
        <v>17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2" ht="35.25" customHeight="1">
      <c r="A2" s="340" t="s">
        <v>30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</row>
    <row r="3" spans="1:12" ht="26.25">
      <c r="A3" s="130"/>
      <c r="B3" s="131"/>
      <c r="C3" s="59"/>
      <c r="D3" s="135"/>
      <c r="E3" s="133"/>
      <c r="F3" s="134"/>
      <c r="G3" s="132"/>
      <c r="H3" s="132"/>
      <c r="I3" s="132"/>
      <c r="J3" s="132"/>
      <c r="K3" s="132"/>
    </row>
    <row r="4" spans="1:12" ht="19.5">
      <c r="A4" s="338" t="s">
        <v>96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</row>
    <row r="5" spans="1:12" ht="19.5" thickBot="1">
      <c r="A5" s="342" t="s">
        <v>64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6"/>
    </row>
    <row r="6" spans="1:12" ht="26.25" customHeight="1">
      <c r="A6" s="74"/>
      <c r="B6" s="75"/>
      <c r="C6" s="322" t="s">
        <v>6</v>
      </c>
      <c r="D6" s="323"/>
      <c r="E6" s="324"/>
      <c r="F6" s="322" t="s">
        <v>61</v>
      </c>
      <c r="G6" s="323"/>
      <c r="H6" s="324"/>
      <c r="I6" s="322" t="s">
        <v>7</v>
      </c>
      <c r="J6" s="323"/>
      <c r="K6" s="324"/>
      <c r="L6" s="17"/>
    </row>
    <row r="7" spans="1:12" ht="18" customHeight="1" thickBot="1">
      <c r="A7" s="76"/>
      <c r="B7" s="77"/>
      <c r="C7" s="325" t="s">
        <v>68</v>
      </c>
      <c r="D7" s="326"/>
      <c r="E7" s="327"/>
      <c r="F7" s="325" t="s">
        <v>95</v>
      </c>
      <c r="G7" s="326"/>
      <c r="H7" s="327"/>
      <c r="I7" s="325" t="s">
        <v>95</v>
      </c>
      <c r="J7" s="326"/>
      <c r="K7" s="327"/>
      <c r="L7" s="14"/>
    </row>
    <row r="8" spans="1:12" ht="18.75" thickBot="1">
      <c r="A8" s="78"/>
      <c r="B8" s="138"/>
      <c r="C8" s="70" t="s">
        <v>1</v>
      </c>
      <c r="D8" s="71" t="s">
        <v>2</v>
      </c>
      <c r="E8" s="72" t="s">
        <v>3</v>
      </c>
      <c r="F8" s="70" t="s">
        <v>1</v>
      </c>
      <c r="G8" s="71" t="s">
        <v>2</v>
      </c>
      <c r="H8" s="72" t="s">
        <v>3</v>
      </c>
      <c r="I8" s="70" t="s">
        <v>1</v>
      </c>
      <c r="J8" s="71" t="s">
        <v>2</v>
      </c>
      <c r="K8" s="72" t="s">
        <v>3</v>
      </c>
      <c r="L8" s="14"/>
    </row>
    <row r="9" spans="1:12" ht="18.75" thickBot="1">
      <c r="A9" s="168" t="s">
        <v>8</v>
      </c>
      <c r="B9" s="170" t="s">
        <v>73</v>
      </c>
      <c r="C9" s="171"/>
      <c r="D9" s="147"/>
      <c r="E9" s="147"/>
      <c r="F9" s="171"/>
      <c r="G9" s="147"/>
      <c r="H9" s="147"/>
      <c r="I9" s="171"/>
      <c r="J9" s="147"/>
      <c r="K9" s="146"/>
      <c r="L9" s="14"/>
    </row>
    <row r="10" spans="1:12" ht="26.25" customHeight="1" thickBot="1">
      <c r="A10" s="71">
        <v>1</v>
      </c>
      <c r="B10" s="140" t="s">
        <v>74</v>
      </c>
      <c r="C10" s="156">
        <v>378.92</v>
      </c>
      <c r="D10" s="153">
        <v>0</v>
      </c>
      <c r="E10" s="79">
        <f t="shared" ref="E10:E20" si="0">(C10+D10)</f>
        <v>378.92</v>
      </c>
      <c r="F10" s="156">
        <v>475</v>
      </c>
      <c r="G10" s="159">
        <v>0</v>
      </c>
      <c r="H10" s="80">
        <f>SUM(F10+G10)</f>
        <v>475</v>
      </c>
      <c r="I10" s="156">
        <v>479.92</v>
      </c>
      <c r="J10" s="159">
        <v>0</v>
      </c>
      <c r="K10" s="80">
        <f>SUM(I10+J10)</f>
        <v>479.92</v>
      </c>
      <c r="L10" s="18"/>
    </row>
    <row r="11" spans="1:12" ht="18.75" thickBot="1">
      <c r="A11" s="71">
        <v>2</v>
      </c>
      <c r="B11" s="139" t="s">
        <v>75</v>
      </c>
      <c r="C11" s="157">
        <v>744.11</v>
      </c>
      <c r="D11" s="154">
        <v>0</v>
      </c>
      <c r="E11" s="81">
        <f t="shared" si="0"/>
        <v>744.11</v>
      </c>
      <c r="F11" s="157">
        <v>800</v>
      </c>
      <c r="G11" s="160">
        <v>0</v>
      </c>
      <c r="H11" s="82">
        <f>SUM(F11+G11)</f>
        <v>800</v>
      </c>
      <c r="I11" s="157">
        <v>800</v>
      </c>
      <c r="J11" s="160">
        <v>0</v>
      </c>
      <c r="K11" s="82">
        <f>SUM(I11+J11)</f>
        <v>800</v>
      </c>
      <c r="L11" s="18"/>
    </row>
    <row r="12" spans="1:12" ht="18.75" thickBot="1">
      <c r="A12" s="168"/>
      <c r="B12" s="177" t="s">
        <v>58</v>
      </c>
      <c r="C12" s="158">
        <f>SUM(C10:C11)</f>
        <v>1123.03</v>
      </c>
      <c r="D12" s="155">
        <f>SUM(D10:D11)</f>
        <v>0</v>
      </c>
      <c r="E12" s="142">
        <f t="shared" si="0"/>
        <v>1123.03</v>
      </c>
      <c r="F12" s="158">
        <f>SUM(F10:F11)</f>
        <v>1275</v>
      </c>
      <c r="G12" s="161">
        <f>SUM(G10:G11)</f>
        <v>0</v>
      </c>
      <c r="H12" s="143">
        <f>SUM(F12+G12)</f>
        <v>1275</v>
      </c>
      <c r="I12" s="158">
        <f>SUM(I10:I11)</f>
        <v>1279.92</v>
      </c>
      <c r="J12" s="161">
        <f>SUM(J10:J11)</f>
        <v>0</v>
      </c>
      <c r="K12" s="143">
        <f>SUM(I12+J12)</f>
        <v>1279.92</v>
      </c>
      <c r="L12" s="18"/>
    </row>
    <row r="13" spans="1:12" ht="18.75" thickBot="1">
      <c r="A13" s="147"/>
      <c r="B13" s="148"/>
      <c r="C13" s="149"/>
      <c r="D13" s="149"/>
      <c r="E13" s="150"/>
      <c r="F13" s="149"/>
      <c r="G13" s="151"/>
      <c r="H13" s="152"/>
      <c r="I13" s="149"/>
      <c r="J13" s="151"/>
      <c r="K13" s="152"/>
      <c r="L13" s="18"/>
    </row>
    <row r="14" spans="1:12" ht="18.75" thickBot="1">
      <c r="A14" s="168" t="s">
        <v>9</v>
      </c>
      <c r="B14" s="166" t="s">
        <v>40</v>
      </c>
      <c r="C14" s="149"/>
      <c r="D14" s="149"/>
      <c r="E14" s="150"/>
      <c r="F14" s="149"/>
      <c r="G14" s="151"/>
      <c r="H14" s="152"/>
      <c r="I14" s="149"/>
      <c r="J14" s="151"/>
      <c r="K14" s="169"/>
      <c r="L14" s="18"/>
    </row>
    <row r="15" spans="1:12" ht="18">
      <c r="A15" s="141">
        <v>3</v>
      </c>
      <c r="B15" s="165" t="s">
        <v>41</v>
      </c>
      <c r="C15" s="167">
        <v>352.23</v>
      </c>
      <c r="D15" s="162">
        <v>0</v>
      </c>
      <c r="E15" s="144">
        <f t="shared" si="0"/>
        <v>352.23</v>
      </c>
      <c r="F15" s="167">
        <v>300</v>
      </c>
      <c r="G15" s="163">
        <v>0</v>
      </c>
      <c r="H15" s="145">
        <f t="shared" ref="H15:H20" si="1">SUM(F15+G15)</f>
        <v>300</v>
      </c>
      <c r="I15" s="167">
        <v>300</v>
      </c>
      <c r="J15" s="163">
        <v>0</v>
      </c>
      <c r="K15" s="145">
        <f t="shared" ref="K15:K20" si="2">SUM(I15+J15)</f>
        <v>300</v>
      </c>
      <c r="L15" s="18"/>
    </row>
    <row r="16" spans="1:12" ht="36">
      <c r="A16" s="73">
        <v>4</v>
      </c>
      <c r="B16" s="139" t="s">
        <v>102</v>
      </c>
      <c r="C16" s="157">
        <v>106.82</v>
      </c>
      <c r="D16" s="154">
        <v>0</v>
      </c>
      <c r="E16" s="81">
        <f t="shared" si="0"/>
        <v>106.82</v>
      </c>
      <c r="F16" s="157">
        <v>660</v>
      </c>
      <c r="G16" s="160">
        <v>0</v>
      </c>
      <c r="H16" s="82">
        <f t="shared" si="1"/>
        <v>660</v>
      </c>
      <c r="I16" s="157">
        <v>660</v>
      </c>
      <c r="J16" s="160">
        <v>0</v>
      </c>
      <c r="K16" s="82">
        <f t="shared" si="2"/>
        <v>660</v>
      </c>
      <c r="L16" s="18"/>
    </row>
    <row r="17" spans="1:12" ht="18">
      <c r="A17" s="73">
        <v>5</v>
      </c>
      <c r="B17" s="139" t="s">
        <v>76</v>
      </c>
      <c r="C17" s="157">
        <v>9.64</v>
      </c>
      <c r="D17" s="154">
        <v>1.7</v>
      </c>
      <c r="E17" s="81">
        <f t="shared" si="0"/>
        <v>11.34</v>
      </c>
      <c r="F17" s="157">
        <v>10</v>
      </c>
      <c r="G17" s="160">
        <v>1.7</v>
      </c>
      <c r="H17" s="82">
        <f t="shared" si="1"/>
        <v>11.7</v>
      </c>
      <c r="I17" s="157">
        <v>10</v>
      </c>
      <c r="J17" s="160">
        <v>5.26</v>
      </c>
      <c r="K17" s="82">
        <f t="shared" si="2"/>
        <v>15.26</v>
      </c>
      <c r="L17" s="18"/>
    </row>
    <row r="18" spans="1:12" ht="18">
      <c r="A18" s="73">
        <v>6</v>
      </c>
      <c r="B18" s="139" t="s">
        <v>51</v>
      </c>
      <c r="C18" s="157">
        <v>0</v>
      </c>
      <c r="D18" s="154">
        <v>0</v>
      </c>
      <c r="E18" s="81">
        <f t="shared" si="0"/>
        <v>0</v>
      </c>
      <c r="F18" s="157">
        <v>0.1</v>
      </c>
      <c r="G18" s="160">
        <v>0</v>
      </c>
      <c r="H18" s="82">
        <f t="shared" si="1"/>
        <v>0.1</v>
      </c>
      <c r="I18" s="157">
        <v>0</v>
      </c>
      <c r="J18" s="160">
        <v>0</v>
      </c>
      <c r="K18" s="82">
        <f t="shared" si="2"/>
        <v>0</v>
      </c>
      <c r="L18" s="18"/>
    </row>
    <row r="19" spans="1:12" ht="24.75" customHeight="1">
      <c r="A19" s="83">
        <v>7</v>
      </c>
      <c r="B19" s="139" t="s">
        <v>21</v>
      </c>
      <c r="C19" s="157">
        <v>18</v>
      </c>
      <c r="D19" s="154">
        <v>0</v>
      </c>
      <c r="E19" s="81">
        <f t="shared" si="0"/>
        <v>18</v>
      </c>
      <c r="F19" s="157">
        <v>25</v>
      </c>
      <c r="G19" s="160">
        <v>0</v>
      </c>
      <c r="H19" s="82">
        <f t="shared" si="1"/>
        <v>25</v>
      </c>
      <c r="I19" s="157">
        <v>25</v>
      </c>
      <c r="J19" s="160">
        <v>0</v>
      </c>
      <c r="K19" s="82">
        <f t="shared" si="2"/>
        <v>25</v>
      </c>
      <c r="L19" s="18"/>
    </row>
    <row r="20" spans="1:12" ht="18.75" thickBot="1">
      <c r="A20" s="83">
        <v>8</v>
      </c>
      <c r="B20" s="137" t="s">
        <v>77</v>
      </c>
      <c r="C20" s="157">
        <v>0</v>
      </c>
      <c r="D20" s="154">
        <v>0</v>
      </c>
      <c r="E20" s="81">
        <f t="shared" si="0"/>
        <v>0</v>
      </c>
      <c r="F20" s="157">
        <v>0.1</v>
      </c>
      <c r="G20" s="160">
        <v>0</v>
      </c>
      <c r="H20" s="82">
        <f t="shared" si="1"/>
        <v>0.1</v>
      </c>
      <c r="I20" s="164">
        <v>0</v>
      </c>
      <c r="J20" s="160">
        <v>0</v>
      </c>
      <c r="K20" s="82">
        <f t="shared" si="2"/>
        <v>0</v>
      </c>
      <c r="L20" s="18"/>
    </row>
    <row r="21" spans="1:12" ht="18.75" thickBot="1">
      <c r="A21" s="175"/>
      <c r="B21" s="176" t="s">
        <v>58</v>
      </c>
      <c r="C21" s="84">
        <f>SUM(C15:C20)</f>
        <v>486.69</v>
      </c>
      <c r="D21" s="84">
        <f>SUM(D15:D20)</f>
        <v>1.7</v>
      </c>
      <c r="E21" s="84">
        <f t="shared" ref="E21:K21" si="3">SUM(E15:E20)</f>
        <v>488.39</v>
      </c>
      <c r="F21" s="84">
        <f t="shared" si="3"/>
        <v>995.2</v>
      </c>
      <c r="G21" s="84">
        <f t="shared" si="3"/>
        <v>1.7</v>
      </c>
      <c r="H21" s="84">
        <f t="shared" si="3"/>
        <v>996.90000000000009</v>
      </c>
      <c r="I21" s="84">
        <f t="shared" si="3"/>
        <v>995</v>
      </c>
      <c r="J21" s="84">
        <f t="shared" si="3"/>
        <v>5.26</v>
      </c>
      <c r="K21" s="84">
        <f t="shared" si="3"/>
        <v>1000.26</v>
      </c>
      <c r="L21" s="16"/>
    </row>
    <row r="22" spans="1:12" ht="18.75" thickBot="1">
      <c r="A22" s="100"/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6"/>
    </row>
    <row r="23" spans="1:12" ht="18.75" thickBot="1">
      <c r="A23" s="168" t="s">
        <v>10</v>
      </c>
      <c r="B23" s="170" t="s">
        <v>42</v>
      </c>
      <c r="C23" s="171"/>
      <c r="D23" s="147"/>
      <c r="E23" s="147"/>
      <c r="F23" s="171"/>
      <c r="G23" s="147"/>
      <c r="H23" s="147"/>
      <c r="I23" s="171"/>
      <c r="J23" s="147"/>
      <c r="K23" s="146"/>
      <c r="L23" s="16"/>
    </row>
    <row r="24" spans="1:12" ht="18">
      <c r="A24" s="178">
        <v>9</v>
      </c>
      <c r="B24" s="140" t="s">
        <v>28</v>
      </c>
      <c r="C24" s="156">
        <v>41.22</v>
      </c>
      <c r="D24" s="153">
        <v>0</v>
      </c>
      <c r="E24" s="79">
        <f>(C24+D24)</f>
        <v>41.22</v>
      </c>
      <c r="F24" s="156">
        <v>120</v>
      </c>
      <c r="G24" s="159">
        <v>0</v>
      </c>
      <c r="H24" s="80">
        <f>SUM(F24+G24)</f>
        <v>120</v>
      </c>
      <c r="I24" s="156">
        <v>62</v>
      </c>
      <c r="J24" s="159">
        <v>0</v>
      </c>
      <c r="K24" s="80">
        <f>SUM(I24+J24)</f>
        <v>62</v>
      </c>
      <c r="L24" s="16"/>
    </row>
    <row r="25" spans="1:12" ht="18.75" thickBot="1">
      <c r="A25" s="179">
        <v>10</v>
      </c>
      <c r="B25" s="139" t="s">
        <v>33</v>
      </c>
      <c r="C25" s="157">
        <v>4.04</v>
      </c>
      <c r="D25" s="154">
        <v>0</v>
      </c>
      <c r="E25" s="81">
        <f>(C25+D25)</f>
        <v>4.04</v>
      </c>
      <c r="F25" s="157">
        <v>8</v>
      </c>
      <c r="G25" s="160">
        <v>0</v>
      </c>
      <c r="H25" s="82">
        <f>SUM(F25+G25)</f>
        <v>8</v>
      </c>
      <c r="I25" s="157">
        <v>7</v>
      </c>
      <c r="J25" s="160">
        <v>0</v>
      </c>
      <c r="K25" s="82">
        <f>SUM(I25+J25)</f>
        <v>7</v>
      </c>
      <c r="L25" s="16"/>
    </row>
    <row r="26" spans="1:12" ht="18.75" thickBot="1">
      <c r="A26" s="168"/>
      <c r="B26" s="177" t="s">
        <v>58</v>
      </c>
      <c r="C26" s="158">
        <f>SUM(C24:C25)</f>
        <v>45.26</v>
      </c>
      <c r="D26" s="172">
        <f>SUM(D24:D25)</f>
        <v>0</v>
      </c>
      <c r="E26" s="173">
        <f>(C26+D26)</f>
        <v>45.26</v>
      </c>
      <c r="F26" s="158">
        <f>SUM(F24:F25)</f>
        <v>128</v>
      </c>
      <c r="G26" s="174">
        <f>SUM(G24:G25)</f>
        <v>0</v>
      </c>
      <c r="H26" s="158">
        <f>SUM(F26+G26)</f>
        <v>128</v>
      </c>
      <c r="I26" s="158">
        <f>SUM(I24:I25)</f>
        <v>69</v>
      </c>
      <c r="J26" s="174">
        <f>SUM(J24:J25)</f>
        <v>0</v>
      </c>
      <c r="K26" s="158">
        <f>SUM(I26+J26)</f>
        <v>69</v>
      </c>
      <c r="L26" s="16"/>
    </row>
    <row r="27" spans="1:12" ht="18">
      <c r="A27" s="100"/>
      <c r="B27" s="101"/>
      <c r="C27" s="102"/>
      <c r="D27" s="102"/>
      <c r="E27" s="126"/>
      <c r="F27" s="102"/>
      <c r="G27" s="102"/>
      <c r="H27" s="102"/>
      <c r="I27" s="102"/>
      <c r="J27" s="102"/>
      <c r="K27" s="102"/>
      <c r="L27" s="16"/>
    </row>
    <row r="28" spans="1:12" ht="20.25" customHeight="1">
      <c r="A28" s="341">
        <v>347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1"/>
    </row>
    <row r="29" spans="1:12">
      <c r="K29" s="43"/>
    </row>
    <row r="30" spans="1:12" ht="30" customHeight="1">
      <c r="A30" s="333" t="s">
        <v>17</v>
      </c>
      <c r="B30" s="333"/>
      <c r="C30" s="333"/>
      <c r="D30" s="333"/>
      <c r="E30" s="333"/>
      <c r="F30" s="333"/>
      <c r="G30" s="333"/>
      <c r="H30" s="333"/>
      <c r="I30" s="333"/>
      <c r="J30" s="333"/>
      <c r="K30" s="333"/>
    </row>
    <row r="31" spans="1:12" ht="28.5" customHeight="1">
      <c r="A31" s="334" t="s">
        <v>31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</row>
    <row r="32" spans="1:12" ht="23.25">
      <c r="C32" s="36"/>
      <c r="E32" s="22"/>
      <c r="F32" s="23"/>
    </row>
    <row r="33" spans="1:12" ht="19.5">
      <c r="A33" s="335" t="s">
        <v>97</v>
      </c>
      <c r="B33" s="335"/>
      <c r="C33" s="335"/>
      <c r="D33" s="335"/>
      <c r="E33" s="335"/>
      <c r="F33" s="335"/>
      <c r="G33" s="335"/>
      <c r="H33" s="335"/>
      <c r="I33" s="335"/>
      <c r="J33" s="335"/>
      <c r="K33" s="335"/>
    </row>
    <row r="34" spans="1:12" ht="27" customHeight="1" thickBot="1">
      <c r="A34" s="20"/>
      <c r="B34" s="35"/>
      <c r="C34" s="50"/>
      <c r="D34" s="50"/>
      <c r="E34" s="50"/>
      <c r="F34" s="43"/>
      <c r="G34" s="51"/>
      <c r="H34" s="43"/>
      <c r="I34" s="52"/>
      <c r="J34" s="43"/>
      <c r="K34" s="34" t="s">
        <v>65</v>
      </c>
    </row>
    <row r="35" spans="1:12" ht="18">
      <c r="A35" s="74"/>
      <c r="B35" s="75"/>
      <c r="C35" s="322" t="s">
        <v>6</v>
      </c>
      <c r="D35" s="323"/>
      <c r="E35" s="324"/>
      <c r="F35" s="322" t="s">
        <v>61</v>
      </c>
      <c r="G35" s="323"/>
      <c r="H35" s="324"/>
      <c r="I35" s="322" t="s">
        <v>7</v>
      </c>
      <c r="J35" s="323"/>
      <c r="K35" s="324"/>
    </row>
    <row r="36" spans="1:12" ht="18.75" thickBot="1">
      <c r="A36" s="76"/>
      <c r="B36" s="77"/>
      <c r="C36" s="325" t="s">
        <v>68</v>
      </c>
      <c r="D36" s="326"/>
      <c r="E36" s="327"/>
      <c r="F36" s="325" t="s">
        <v>95</v>
      </c>
      <c r="G36" s="326"/>
      <c r="H36" s="327"/>
      <c r="I36" s="325" t="s">
        <v>95</v>
      </c>
      <c r="J36" s="326"/>
      <c r="K36" s="327"/>
    </row>
    <row r="37" spans="1:12" ht="18.75" thickBot="1">
      <c r="A37" s="78"/>
      <c r="B37" s="138"/>
      <c r="C37" s="70" t="s">
        <v>1</v>
      </c>
      <c r="D37" s="71" t="s">
        <v>2</v>
      </c>
      <c r="E37" s="72" t="s">
        <v>3</v>
      </c>
      <c r="F37" s="70" t="s">
        <v>1</v>
      </c>
      <c r="G37" s="71" t="s">
        <v>2</v>
      </c>
      <c r="H37" s="72" t="s">
        <v>3</v>
      </c>
      <c r="I37" s="70" t="s">
        <v>1</v>
      </c>
      <c r="J37" s="71" t="s">
        <v>2</v>
      </c>
      <c r="K37" s="72" t="s">
        <v>3</v>
      </c>
    </row>
    <row r="38" spans="1:12" ht="18.75" thickBot="1">
      <c r="A38" s="168" t="s">
        <v>78</v>
      </c>
      <c r="B38" s="170" t="s">
        <v>43</v>
      </c>
      <c r="C38" s="171"/>
      <c r="D38" s="147"/>
      <c r="E38" s="147"/>
      <c r="F38" s="171"/>
      <c r="G38" s="147"/>
      <c r="H38" s="147"/>
      <c r="I38" s="171"/>
      <c r="J38" s="147"/>
      <c r="K38" s="146"/>
    </row>
    <row r="39" spans="1:12" ht="18.75" thickBot="1">
      <c r="A39" s="71">
        <v>11</v>
      </c>
      <c r="B39" s="140" t="s">
        <v>53</v>
      </c>
      <c r="C39" s="156">
        <v>7.9</v>
      </c>
      <c r="D39" s="153">
        <v>0</v>
      </c>
      <c r="E39" s="79">
        <f>(C39+D39)</f>
        <v>7.9</v>
      </c>
      <c r="F39" s="156">
        <v>85</v>
      </c>
      <c r="G39" s="159">
        <v>0</v>
      </c>
      <c r="H39" s="80">
        <f>SUM(F39+G39)</f>
        <v>85</v>
      </c>
      <c r="I39" s="156">
        <v>75</v>
      </c>
      <c r="J39" s="159">
        <v>0</v>
      </c>
      <c r="K39" s="80">
        <f>SUM(I39+J39)</f>
        <v>75</v>
      </c>
      <c r="L39" s="18"/>
    </row>
    <row r="40" spans="1:12" ht="18.75" thickBot="1">
      <c r="A40" s="71">
        <v>12</v>
      </c>
      <c r="B40" s="139" t="s">
        <v>54</v>
      </c>
      <c r="C40" s="157">
        <v>76.97</v>
      </c>
      <c r="D40" s="154">
        <v>5.96</v>
      </c>
      <c r="E40" s="81">
        <f>(C40+D40)</f>
        <v>82.929999999999993</v>
      </c>
      <c r="F40" s="157">
        <v>120</v>
      </c>
      <c r="G40" s="160">
        <v>7</v>
      </c>
      <c r="H40" s="82">
        <f>SUM(F40+G40)</f>
        <v>127</v>
      </c>
      <c r="I40" s="157">
        <v>90</v>
      </c>
      <c r="J40" s="160">
        <v>7</v>
      </c>
      <c r="K40" s="82">
        <f>SUM(I40+J40)</f>
        <v>97</v>
      </c>
      <c r="L40" s="18"/>
    </row>
    <row r="41" spans="1:12" ht="18.75" thickBot="1">
      <c r="A41" s="168"/>
      <c r="B41" s="177" t="s">
        <v>58</v>
      </c>
      <c r="C41" s="158">
        <f>SUM(C39:C40)</f>
        <v>84.87</v>
      </c>
      <c r="D41" s="155">
        <f>SUM(D39:D40)</f>
        <v>5.96</v>
      </c>
      <c r="E41" s="142">
        <f>(C41+D41)</f>
        <v>90.83</v>
      </c>
      <c r="F41" s="158">
        <f>SUM(F39:F40)</f>
        <v>205</v>
      </c>
      <c r="G41" s="161">
        <f>SUM(G39:G40)</f>
        <v>7</v>
      </c>
      <c r="H41" s="143">
        <f>SUM(F41+G41)</f>
        <v>212</v>
      </c>
      <c r="I41" s="158">
        <f>SUM(I39:I40)</f>
        <v>165</v>
      </c>
      <c r="J41" s="161">
        <f>SUM(J39:J40)</f>
        <v>7</v>
      </c>
      <c r="K41" s="143">
        <f>SUM(I41+J41)</f>
        <v>172</v>
      </c>
      <c r="L41" s="18"/>
    </row>
    <row r="42" spans="1:12" ht="18.75" thickBot="1">
      <c r="A42" s="147"/>
      <c r="B42" s="148"/>
      <c r="C42" s="149"/>
      <c r="D42" s="149"/>
      <c r="E42" s="150"/>
      <c r="F42" s="149"/>
      <c r="G42" s="151"/>
      <c r="H42" s="152"/>
      <c r="I42" s="149"/>
      <c r="J42" s="151"/>
      <c r="K42" s="152"/>
      <c r="L42" s="18"/>
    </row>
    <row r="43" spans="1:12" ht="21" customHeight="1" thickBot="1">
      <c r="A43" s="168" t="s">
        <v>79</v>
      </c>
      <c r="B43" s="166" t="s">
        <v>44</v>
      </c>
      <c r="C43" s="149"/>
      <c r="D43" s="149"/>
      <c r="E43" s="150"/>
      <c r="F43" s="149"/>
      <c r="G43" s="151"/>
      <c r="H43" s="152"/>
      <c r="I43" s="149"/>
      <c r="J43" s="151"/>
      <c r="K43" s="169"/>
      <c r="L43" s="18"/>
    </row>
    <row r="44" spans="1:12" ht="36">
      <c r="A44" s="76">
        <v>13</v>
      </c>
      <c r="B44" s="165" t="s">
        <v>101</v>
      </c>
      <c r="C44" s="180">
        <v>2.13</v>
      </c>
      <c r="D44" s="181">
        <v>0</v>
      </c>
      <c r="E44" s="182">
        <f t="shared" ref="E44:E54" si="4">(C44+D44)</f>
        <v>2.13</v>
      </c>
      <c r="F44" s="180">
        <v>10</v>
      </c>
      <c r="G44" s="183">
        <v>0</v>
      </c>
      <c r="H44" s="184">
        <f t="shared" ref="H44:H54" si="5">SUM(F44+G44)</f>
        <v>10</v>
      </c>
      <c r="I44" s="180">
        <v>5.08</v>
      </c>
      <c r="J44" s="183">
        <v>0</v>
      </c>
      <c r="K44" s="184">
        <f t="shared" ref="K44:K54" si="6">SUM(I44+J44)</f>
        <v>5.08</v>
      </c>
      <c r="L44" s="18"/>
    </row>
    <row r="45" spans="1:12" ht="18.75" thickBot="1">
      <c r="A45" s="185"/>
      <c r="B45" s="186" t="s">
        <v>58</v>
      </c>
      <c r="C45" s="158">
        <f>SUM(C43:C44)</f>
        <v>2.13</v>
      </c>
      <c r="D45" s="172">
        <f>SUM(D43:D44)</f>
        <v>0</v>
      </c>
      <c r="E45" s="173">
        <f t="shared" si="4"/>
        <v>2.13</v>
      </c>
      <c r="F45" s="158">
        <f>SUM(F43:F44)</f>
        <v>10</v>
      </c>
      <c r="G45" s="174">
        <f>SUM(G43:G44)</f>
        <v>0</v>
      </c>
      <c r="H45" s="158">
        <f>SUM(F45+G45)</f>
        <v>10</v>
      </c>
      <c r="I45" s="158">
        <f>SUM(I43:I44)</f>
        <v>5.08</v>
      </c>
      <c r="J45" s="174">
        <f>SUM(J43:J44)</f>
        <v>0</v>
      </c>
      <c r="K45" s="158">
        <f>SUM(I45+J45)</f>
        <v>5.08</v>
      </c>
      <c r="L45" s="18"/>
    </row>
    <row r="46" spans="1:12" ht="18">
      <c r="A46" s="194" t="s">
        <v>80</v>
      </c>
      <c r="B46" s="195" t="s">
        <v>45</v>
      </c>
      <c r="C46" s="167"/>
      <c r="D46" s="162"/>
      <c r="E46" s="144"/>
      <c r="F46" s="167"/>
      <c r="G46" s="163"/>
      <c r="H46" s="145"/>
      <c r="I46" s="167"/>
      <c r="J46" s="163"/>
      <c r="K46" s="145"/>
      <c r="L46" s="18"/>
    </row>
    <row r="47" spans="1:12" ht="20.25" customHeight="1">
      <c r="A47" s="192">
        <v>14</v>
      </c>
      <c r="B47" s="139" t="s">
        <v>0</v>
      </c>
      <c r="C47" s="157">
        <v>122</v>
      </c>
      <c r="D47" s="154">
        <v>3</v>
      </c>
      <c r="E47" s="81">
        <f t="shared" si="4"/>
        <v>125</v>
      </c>
      <c r="F47" s="157">
        <v>148</v>
      </c>
      <c r="G47" s="160">
        <v>3</v>
      </c>
      <c r="H47" s="82">
        <f t="shared" si="5"/>
        <v>151</v>
      </c>
      <c r="I47" s="157">
        <v>148</v>
      </c>
      <c r="J47" s="160">
        <v>3</v>
      </c>
      <c r="K47" s="82">
        <f t="shared" si="6"/>
        <v>151</v>
      </c>
      <c r="L47" s="18"/>
    </row>
    <row r="48" spans="1:12" ht="20.25" customHeight="1">
      <c r="A48" s="193">
        <v>15</v>
      </c>
      <c r="B48" s="139" t="s">
        <v>55</v>
      </c>
      <c r="C48" s="157">
        <v>49.48</v>
      </c>
      <c r="D48" s="154">
        <v>0</v>
      </c>
      <c r="E48" s="81">
        <f t="shared" si="4"/>
        <v>49.48</v>
      </c>
      <c r="F48" s="157">
        <v>50</v>
      </c>
      <c r="G48" s="160">
        <v>0</v>
      </c>
      <c r="H48" s="82">
        <f t="shared" si="5"/>
        <v>50</v>
      </c>
      <c r="I48" s="157">
        <v>50</v>
      </c>
      <c r="J48" s="160">
        <v>0</v>
      </c>
      <c r="K48" s="82">
        <f t="shared" si="6"/>
        <v>50</v>
      </c>
      <c r="L48" s="16"/>
    </row>
    <row r="49" spans="1:12" ht="36">
      <c r="A49" s="193">
        <v>16</v>
      </c>
      <c r="B49" s="139" t="s">
        <v>81</v>
      </c>
      <c r="C49" s="189">
        <v>56.84</v>
      </c>
      <c r="D49" s="190">
        <v>0</v>
      </c>
      <c r="E49" s="142">
        <f t="shared" si="4"/>
        <v>56.84</v>
      </c>
      <c r="F49" s="189">
        <v>75</v>
      </c>
      <c r="G49" s="191">
        <v>0</v>
      </c>
      <c r="H49" s="143">
        <f t="shared" si="5"/>
        <v>75</v>
      </c>
      <c r="I49" s="189">
        <v>75</v>
      </c>
      <c r="J49" s="191">
        <v>0</v>
      </c>
      <c r="K49" s="143">
        <f t="shared" si="6"/>
        <v>75</v>
      </c>
    </row>
    <row r="50" spans="1:12" ht="36">
      <c r="A50" s="193">
        <v>17</v>
      </c>
      <c r="B50" s="139" t="s">
        <v>57</v>
      </c>
      <c r="C50" s="189">
        <v>50</v>
      </c>
      <c r="D50" s="190">
        <v>3</v>
      </c>
      <c r="E50" s="142">
        <f t="shared" si="4"/>
        <v>53</v>
      </c>
      <c r="F50" s="189">
        <v>50</v>
      </c>
      <c r="G50" s="191">
        <v>3</v>
      </c>
      <c r="H50" s="143">
        <f t="shared" si="5"/>
        <v>53</v>
      </c>
      <c r="I50" s="189">
        <v>50</v>
      </c>
      <c r="J50" s="191">
        <v>3</v>
      </c>
      <c r="K50" s="143">
        <f t="shared" si="6"/>
        <v>53</v>
      </c>
    </row>
    <row r="51" spans="1:12" ht="18">
      <c r="A51" s="193">
        <v>18</v>
      </c>
      <c r="B51" s="139" t="s">
        <v>27</v>
      </c>
      <c r="C51" s="189">
        <v>15.75</v>
      </c>
      <c r="D51" s="190">
        <v>0</v>
      </c>
      <c r="E51" s="142">
        <f t="shared" si="4"/>
        <v>15.75</v>
      </c>
      <c r="F51" s="189">
        <v>26</v>
      </c>
      <c r="G51" s="191">
        <v>0</v>
      </c>
      <c r="H51" s="143">
        <f t="shared" si="5"/>
        <v>26</v>
      </c>
      <c r="I51" s="189">
        <v>26</v>
      </c>
      <c r="J51" s="191">
        <v>0</v>
      </c>
      <c r="K51" s="143">
        <f t="shared" si="6"/>
        <v>26</v>
      </c>
    </row>
    <row r="52" spans="1:12" ht="18">
      <c r="A52" s="193">
        <v>19</v>
      </c>
      <c r="B52" s="139" t="s">
        <v>82</v>
      </c>
      <c r="C52" s="189">
        <v>15.75</v>
      </c>
      <c r="D52" s="190">
        <v>0</v>
      </c>
      <c r="E52" s="142">
        <f t="shared" si="4"/>
        <v>15.75</v>
      </c>
      <c r="F52" s="189">
        <v>10</v>
      </c>
      <c r="G52" s="191">
        <v>0</v>
      </c>
      <c r="H52" s="143">
        <f t="shared" si="5"/>
        <v>10</v>
      </c>
      <c r="I52" s="189">
        <v>0</v>
      </c>
      <c r="J52" s="191">
        <v>0</v>
      </c>
      <c r="K52" s="143">
        <f t="shared" si="6"/>
        <v>0</v>
      </c>
    </row>
    <row r="53" spans="1:12" ht="18">
      <c r="A53" s="192">
        <v>20</v>
      </c>
      <c r="B53" s="139" t="s">
        <v>83</v>
      </c>
      <c r="C53" s="157">
        <v>22.99</v>
      </c>
      <c r="D53" s="154">
        <v>0.6</v>
      </c>
      <c r="E53" s="81">
        <f t="shared" si="4"/>
        <v>23.59</v>
      </c>
      <c r="F53" s="157">
        <v>27</v>
      </c>
      <c r="G53" s="160">
        <v>0.6</v>
      </c>
      <c r="H53" s="82">
        <f t="shared" si="5"/>
        <v>27.6</v>
      </c>
      <c r="I53" s="157">
        <v>27</v>
      </c>
      <c r="J53" s="160">
        <v>0.6</v>
      </c>
      <c r="K53" s="82">
        <f t="shared" si="6"/>
        <v>27.6</v>
      </c>
    </row>
    <row r="54" spans="1:12" ht="36.75" thickBot="1">
      <c r="A54" s="187">
        <v>21</v>
      </c>
      <c r="B54" s="137" t="s">
        <v>106</v>
      </c>
      <c r="C54" s="180">
        <v>7.75</v>
      </c>
      <c r="D54" s="181">
        <v>0</v>
      </c>
      <c r="E54" s="182">
        <f t="shared" si="4"/>
        <v>7.75</v>
      </c>
      <c r="F54" s="180">
        <v>10</v>
      </c>
      <c r="G54" s="183">
        <v>0</v>
      </c>
      <c r="H54" s="184">
        <f t="shared" si="5"/>
        <v>10</v>
      </c>
      <c r="I54" s="188">
        <v>9</v>
      </c>
      <c r="J54" s="183">
        <v>0</v>
      </c>
      <c r="K54" s="184">
        <f t="shared" si="6"/>
        <v>9</v>
      </c>
    </row>
    <row r="55" spans="1:12" ht="18.75" thickBot="1">
      <c r="A55" s="175"/>
      <c r="B55" s="176" t="s">
        <v>58</v>
      </c>
      <c r="C55" s="84">
        <f>SUM(C47:C54)</f>
        <v>340.56</v>
      </c>
      <c r="D55" s="84">
        <f>SUM(D47:D54)</f>
        <v>6.6</v>
      </c>
      <c r="E55" s="84">
        <f>SUM(C55:D55)</f>
        <v>347.16</v>
      </c>
      <c r="F55" s="84">
        <f>SUM(F47:F54)</f>
        <v>396</v>
      </c>
      <c r="G55" s="84">
        <f>SUM(G47:G54)</f>
        <v>6.6</v>
      </c>
      <c r="H55" s="84">
        <f>SUM(F55:G55)</f>
        <v>402.6</v>
      </c>
      <c r="I55" s="84">
        <f>SUM(I47:I54)</f>
        <v>385</v>
      </c>
      <c r="J55" s="84">
        <f>SUM(J47:J54)</f>
        <v>6.6</v>
      </c>
      <c r="K55" s="84">
        <f>SUM(I55:J55)</f>
        <v>391.6</v>
      </c>
    </row>
    <row r="56" spans="1:12" ht="18.75" thickBot="1">
      <c r="A56" s="100"/>
      <c r="B56" s="101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1:12" ht="18.75" thickBot="1">
      <c r="A57" s="168" t="s">
        <v>84</v>
      </c>
      <c r="B57" s="170" t="s">
        <v>46</v>
      </c>
      <c r="C57" s="171"/>
      <c r="D57" s="147"/>
      <c r="E57" s="147"/>
      <c r="F57" s="171"/>
      <c r="G57" s="147"/>
      <c r="H57" s="147"/>
      <c r="I57" s="171"/>
      <c r="J57" s="147"/>
      <c r="K57" s="146"/>
    </row>
    <row r="58" spans="1:12" ht="18.75" thickBot="1">
      <c r="A58" s="178">
        <v>22</v>
      </c>
      <c r="B58" s="140" t="s">
        <v>118</v>
      </c>
      <c r="C58" s="156">
        <v>0</v>
      </c>
      <c r="D58" s="153">
        <v>0</v>
      </c>
      <c r="E58" s="79">
        <f>(C58+D58)</f>
        <v>0</v>
      </c>
      <c r="F58" s="156">
        <v>0</v>
      </c>
      <c r="G58" s="159">
        <v>0</v>
      </c>
      <c r="H58" s="80">
        <f>SUM(F58+G58)</f>
        <v>0</v>
      </c>
      <c r="I58" s="156">
        <v>0</v>
      </c>
      <c r="J58" s="159">
        <v>0</v>
      </c>
      <c r="K58" s="80">
        <f>SUM(I58+J58)</f>
        <v>0</v>
      </c>
      <c r="L58" s="18"/>
    </row>
    <row r="59" spans="1:12" ht="18.75" thickBot="1">
      <c r="A59" s="168"/>
      <c r="B59" s="177" t="s">
        <v>58</v>
      </c>
      <c r="C59" s="158">
        <f>SUM(C58:C58)</f>
        <v>0</v>
      </c>
      <c r="D59" s="172">
        <f>SUM(D58:D58)</f>
        <v>0</v>
      </c>
      <c r="E59" s="173">
        <f>(C59+D59)</f>
        <v>0</v>
      </c>
      <c r="F59" s="158">
        <f>SUM(F58:F58)</f>
        <v>0</v>
      </c>
      <c r="G59" s="174">
        <f>SUM(G58:G58)</f>
        <v>0</v>
      </c>
      <c r="H59" s="158">
        <f>SUM(F59+G59)</f>
        <v>0</v>
      </c>
      <c r="I59" s="158">
        <f>SUM(I58:I58)</f>
        <v>0</v>
      </c>
      <c r="J59" s="174">
        <f>SUM(J58:J58)</f>
        <v>0</v>
      </c>
      <c r="K59" s="158">
        <f>SUM(I59+J59)</f>
        <v>0</v>
      </c>
      <c r="L59" s="18"/>
    </row>
    <row r="60" spans="1:12" ht="18">
      <c r="A60" s="136" t="s">
        <v>85</v>
      </c>
      <c r="B60" s="196" t="s">
        <v>47</v>
      </c>
      <c r="C60" s="197"/>
      <c r="D60" s="198"/>
      <c r="E60" s="199"/>
      <c r="F60" s="197"/>
      <c r="G60" s="198"/>
      <c r="H60" s="197"/>
      <c r="I60" s="197"/>
      <c r="J60" s="198"/>
      <c r="K60" s="184"/>
      <c r="L60" s="18"/>
    </row>
    <row r="61" spans="1:12" ht="18">
      <c r="A61" s="73">
        <v>23</v>
      </c>
      <c r="B61" s="139" t="s">
        <v>86</v>
      </c>
      <c r="C61" s="157">
        <v>35.340000000000003</v>
      </c>
      <c r="D61" s="157">
        <v>31.25</v>
      </c>
      <c r="E61" s="200">
        <f>SUM(C61:D61)</f>
        <v>66.59</v>
      </c>
      <c r="F61" s="157">
        <v>50.8</v>
      </c>
      <c r="G61" s="157">
        <v>37.299999999999997</v>
      </c>
      <c r="H61" s="82">
        <f>SUM(F61:G61)</f>
        <v>88.1</v>
      </c>
      <c r="I61" s="157">
        <v>50.8</v>
      </c>
      <c r="J61" s="157">
        <v>36.07</v>
      </c>
      <c r="K61" s="82">
        <f>SUM(I61:J61)</f>
        <v>86.87</v>
      </c>
      <c r="L61" s="18"/>
    </row>
    <row r="62" spans="1:12" ht="18">
      <c r="A62" s="73"/>
      <c r="B62" s="139" t="s">
        <v>87</v>
      </c>
      <c r="C62" s="157">
        <v>0</v>
      </c>
      <c r="D62" s="157">
        <v>0</v>
      </c>
      <c r="E62" s="200">
        <f>SUM(C62:D62)</f>
        <v>0</v>
      </c>
      <c r="F62" s="157">
        <v>0</v>
      </c>
      <c r="G62" s="157">
        <v>0</v>
      </c>
      <c r="H62" s="82">
        <f>SUM(F62:G62)</f>
        <v>0</v>
      </c>
      <c r="I62" s="157"/>
      <c r="J62" s="157">
        <v>0</v>
      </c>
      <c r="K62" s="82">
        <f>SUM(I62:J62)</f>
        <v>0</v>
      </c>
      <c r="L62" s="18"/>
    </row>
    <row r="63" spans="1:12" ht="18">
      <c r="A63" s="73"/>
      <c r="B63" s="139" t="s">
        <v>88</v>
      </c>
      <c r="C63" s="157">
        <v>0</v>
      </c>
      <c r="D63" s="157">
        <v>2.5</v>
      </c>
      <c r="E63" s="200">
        <f>SUM(C63:D63)</f>
        <v>2.5</v>
      </c>
      <c r="F63" s="157">
        <v>0</v>
      </c>
      <c r="G63" s="157">
        <v>60.2</v>
      </c>
      <c r="H63" s="82">
        <f>SUM(F63:G63)</f>
        <v>60.2</v>
      </c>
      <c r="I63" s="157"/>
      <c r="J63" s="157">
        <v>60.2</v>
      </c>
      <c r="K63" s="82">
        <f>SUM(I63:J63)</f>
        <v>60.2</v>
      </c>
      <c r="L63" s="18"/>
    </row>
    <row r="64" spans="1:12" ht="18">
      <c r="A64" s="192"/>
      <c r="B64" s="139" t="s">
        <v>89</v>
      </c>
      <c r="C64" s="201">
        <v>0</v>
      </c>
      <c r="D64" s="201">
        <v>0.37</v>
      </c>
      <c r="E64" s="202">
        <f>SUM(C64:D64)</f>
        <v>0.37</v>
      </c>
      <c r="F64" s="201">
        <v>0</v>
      </c>
      <c r="G64" s="201">
        <v>1.3</v>
      </c>
      <c r="H64" s="82">
        <f>SUM(F64:G64)</f>
        <v>1.3</v>
      </c>
      <c r="I64" s="201"/>
      <c r="J64" s="201">
        <v>1.17</v>
      </c>
      <c r="K64" s="82">
        <f>SUM(I64:J64)</f>
        <v>1.17</v>
      </c>
      <c r="L64" s="18"/>
    </row>
    <row r="65" spans="1:12" ht="18">
      <c r="A65" s="203"/>
      <c r="B65" s="204" t="s">
        <v>58</v>
      </c>
      <c r="C65" s="205">
        <f t="shared" ref="C65:J65" si="7">SUM(C61:C64)</f>
        <v>35.340000000000003</v>
      </c>
      <c r="D65" s="205">
        <f t="shared" si="7"/>
        <v>34.119999999999997</v>
      </c>
      <c r="E65" s="205">
        <f t="shared" si="7"/>
        <v>69.460000000000008</v>
      </c>
      <c r="F65" s="205">
        <f t="shared" si="7"/>
        <v>50.8</v>
      </c>
      <c r="G65" s="205">
        <f t="shared" si="7"/>
        <v>98.8</v>
      </c>
      <c r="H65" s="205">
        <f t="shared" si="7"/>
        <v>149.60000000000002</v>
      </c>
      <c r="I65" s="205">
        <f t="shared" si="7"/>
        <v>50.8</v>
      </c>
      <c r="J65" s="205">
        <f t="shared" si="7"/>
        <v>97.440000000000012</v>
      </c>
      <c r="K65" s="143">
        <f>SUM(I65:J65)</f>
        <v>148.24</v>
      </c>
      <c r="L65" s="16"/>
    </row>
    <row r="66" spans="1:12" ht="18">
      <c r="A66" s="248" t="s">
        <v>103</v>
      </c>
      <c r="B66" s="247" t="s">
        <v>104</v>
      </c>
      <c r="C66" s="246"/>
      <c r="D66" s="246"/>
      <c r="E66" s="246"/>
      <c r="F66" s="246"/>
      <c r="G66" s="246"/>
      <c r="H66" s="246"/>
      <c r="I66" s="246"/>
      <c r="J66" s="246"/>
      <c r="K66" s="155"/>
      <c r="L66" s="16"/>
    </row>
    <row r="67" spans="1:12" ht="18">
      <c r="A67" s="249">
        <v>24</v>
      </c>
      <c r="B67" s="302" t="s">
        <v>94</v>
      </c>
      <c r="C67" s="303">
        <v>0</v>
      </c>
      <c r="D67" s="303">
        <v>0</v>
      </c>
      <c r="E67" s="303">
        <v>0</v>
      </c>
      <c r="F67" s="304">
        <v>755</v>
      </c>
      <c r="G67" s="303"/>
      <c r="H67" s="303">
        <f>SUM(F67:G67)</f>
        <v>755</v>
      </c>
      <c r="I67" s="304">
        <v>650.20000000000005</v>
      </c>
      <c r="J67" s="303"/>
      <c r="K67" s="305">
        <f>SUM(I67:J67)</f>
        <v>650.20000000000005</v>
      </c>
      <c r="L67" s="16"/>
    </row>
    <row r="68" spans="1:12" ht="18.75" thickBot="1">
      <c r="A68" s="234"/>
      <c r="B68" s="306" t="s">
        <v>105</v>
      </c>
      <c r="C68" s="308">
        <f>C65+C59+C55+C45+C41+C26+C21+C12</f>
        <v>2117.88</v>
      </c>
      <c r="D68" s="308">
        <f>D65+D59+D55+D45+D41+D26+D21+D12</f>
        <v>48.38</v>
      </c>
      <c r="E68" s="308">
        <f>E65+E59+E55+E45+E41+E26+E21+E12</f>
        <v>2166.2600000000002</v>
      </c>
      <c r="F68" s="308">
        <f>F67+F65+F59+F55+F45+F41+F26+F21+F12</f>
        <v>3815</v>
      </c>
      <c r="G68" s="308">
        <f>G65+G59+G55+G45+G41+G26+G21+G12</f>
        <v>114.1</v>
      </c>
      <c r="H68" s="308">
        <f>H67+H65+H59+H55+H45+H41+H26+H21+H12</f>
        <v>3929.1000000000004</v>
      </c>
      <c r="I68" s="308">
        <f>I67+I65+I59+I55+I45+I41+I26+I21+I12</f>
        <v>3600</v>
      </c>
      <c r="J68" s="308">
        <f>J65+J59+J55+J45+J41+J26+J21+J12</f>
        <v>116.30000000000001</v>
      </c>
      <c r="K68" s="309">
        <f>K67+K65+K59+K55+K45+K41+K26+K21+K12</f>
        <v>3716.3</v>
      </c>
      <c r="L68" s="16"/>
    </row>
    <row r="69" spans="1:12" ht="19.5" thickTop="1" thickBot="1">
      <c r="A69" s="234"/>
      <c r="B69" s="307" t="s">
        <v>59</v>
      </c>
      <c r="C69" s="310">
        <v>-264.85000000000002</v>
      </c>
      <c r="D69" s="310">
        <v>0</v>
      </c>
      <c r="E69" s="310">
        <f>SUM(C69:D69)</f>
        <v>-264.85000000000002</v>
      </c>
      <c r="F69" s="310">
        <v>0</v>
      </c>
      <c r="G69" s="310">
        <v>0</v>
      </c>
      <c r="H69" s="310">
        <f>SUM(F69:G69)</f>
        <v>0</v>
      </c>
      <c r="I69" s="310">
        <v>0</v>
      </c>
      <c r="J69" s="310">
        <v>0</v>
      </c>
      <c r="K69" s="311">
        <f>SUM(I69:J69)</f>
        <v>0</v>
      </c>
      <c r="L69" s="16"/>
    </row>
    <row r="70" spans="1:12" ht="19.5" thickTop="1" thickBot="1">
      <c r="A70" s="235"/>
      <c r="B70" s="307" t="s">
        <v>60</v>
      </c>
      <c r="C70" s="310">
        <f>SUM(C68:C69)</f>
        <v>1853.0300000000002</v>
      </c>
      <c r="D70" s="310">
        <f t="shared" ref="D70:K70" si="8">SUM(D68:D69)</f>
        <v>48.38</v>
      </c>
      <c r="E70" s="310">
        <f t="shared" si="8"/>
        <v>1901.4100000000003</v>
      </c>
      <c r="F70" s="310">
        <f t="shared" si="8"/>
        <v>3815</v>
      </c>
      <c r="G70" s="310">
        <f t="shared" si="8"/>
        <v>114.1</v>
      </c>
      <c r="H70" s="310">
        <f t="shared" si="8"/>
        <v>3929.1000000000004</v>
      </c>
      <c r="I70" s="310">
        <f t="shared" si="8"/>
        <v>3600</v>
      </c>
      <c r="J70" s="310">
        <f t="shared" si="8"/>
        <v>116.30000000000001</v>
      </c>
      <c r="K70" s="312">
        <f t="shared" si="8"/>
        <v>3716.3</v>
      </c>
      <c r="L70" s="16"/>
    </row>
    <row r="71" spans="1:12" ht="20.25" customHeight="1" thickTop="1">
      <c r="A71" s="328" t="s">
        <v>92</v>
      </c>
      <c r="B71" s="329"/>
      <c r="C71" s="329"/>
      <c r="D71" s="329"/>
      <c r="E71" s="329"/>
      <c r="F71" s="329"/>
      <c r="G71" s="329"/>
      <c r="H71" s="329"/>
      <c r="I71" s="329"/>
      <c r="J71" s="329"/>
      <c r="K71" s="329"/>
      <c r="L71" s="16"/>
    </row>
    <row r="72" spans="1:12" ht="20.25" customHeight="1">
      <c r="A72" s="321">
        <v>348</v>
      </c>
      <c r="B72" s="321"/>
      <c r="C72" s="321"/>
      <c r="D72" s="321"/>
      <c r="E72" s="321"/>
      <c r="F72" s="321"/>
      <c r="G72" s="321"/>
      <c r="H72" s="321"/>
      <c r="I72" s="321"/>
      <c r="J72" s="321"/>
      <c r="K72" s="321"/>
    </row>
    <row r="73" spans="1:12" ht="25.5" customHeight="1">
      <c r="A73" s="87"/>
      <c r="B73" s="91"/>
      <c r="C73" s="331"/>
      <c r="D73" s="331"/>
      <c r="E73" s="331"/>
      <c r="F73" s="331"/>
      <c r="G73" s="90"/>
      <c r="H73" s="90"/>
      <c r="I73" s="90"/>
      <c r="J73" s="90"/>
      <c r="K73" s="90"/>
    </row>
    <row r="74" spans="1:12" ht="26.25">
      <c r="A74" s="87"/>
      <c r="B74" s="91"/>
      <c r="C74" s="331"/>
      <c r="D74" s="331"/>
      <c r="E74" s="331"/>
      <c r="F74" s="331"/>
      <c r="G74" s="90"/>
      <c r="H74" s="90"/>
      <c r="I74" s="90"/>
      <c r="J74" s="90"/>
      <c r="K74" s="90"/>
    </row>
    <row r="75" spans="1:12" ht="23.25">
      <c r="A75" s="87"/>
      <c r="B75" s="91"/>
      <c r="C75" s="93"/>
      <c r="D75" s="90"/>
      <c r="E75" s="94"/>
      <c r="F75" s="95"/>
      <c r="G75" s="90"/>
      <c r="H75" s="90"/>
      <c r="I75" s="90"/>
      <c r="J75" s="90"/>
      <c r="K75" s="90"/>
    </row>
    <row r="76" spans="1:12" ht="23.25">
      <c r="A76" s="87"/>
      <c r="B76" s="91"/>
      <c r="C76" s="93"/>
      <c r="D76" s="90"/>
      <c r="E76" s="94"/>
      <c r="F76" s="95"/>
      <c r="G76" s="90"/>
      <c r="H76" s="90"/>
      <c r="I76" s="90"/>
      <c r="J76" s="90"/>
      <c r="K76" s="90"/>
    </row>
    <row r="77" spans="1:12" ht="23.25">
      <c r="A77" s="332"/>
      <c r="B77" s="332"/>
      <c r="C77" s="332"/>
      <c r="D77" s="332"/>
      <c r="E77" s="332"/>
      <c r="F77" s="332"/>
      <c r="G77" s="332"/>
      <c r="H77" s="332"/>
      <c r="I77" s="332"/>
      <c r="J77" s="332"/>
      <c r="K77" s="332"/>
    </row>
    <row r="78" spans="1:12">
      <c r="A78" s="96"/>
      <c r="B78" s="92"/>
      <c r="C78" s="88"/>
      <c r="D78" s="88"/>
      <c r="E78" s="88"/>
      <c r="F78" s="88"/>
      <c r="G78" s="88"/>
      <c r="H78" s="88"/>
      <c r="I78" s="88"/>
      <c r="J78" s="88"/>
      <c r="K78" s="88"/>
    </row>
    <row r="79" spans="1:12" ht="18.75">
      <c r="A79" s="86"/>
      <c r="B79" s="89"/>
      <c r="C79" s="85"/>
      <c r="D79" s="85"/>
      <c r="E79" s="85"/>
      <c r="F79" s="88"/>
      <c r="G79" s="97"/>
      <c r="H79" s="88"/>
      <c r="I79" s="98"/>
      <c r="J79" s="88"/>
      <c r="K79" s="99"/>
    </row>
    <row r="80" spans="1:12" ht="30" customHeight="1">
      <c r="A80" s="85"/>
      <c r="B80" s="236"/>
      <c r="C80" s="85"/>
      <c r="D80" s="85"/>
      <c r="E80" s="85"/>
      <c r="F80" s="85"/>
      <c r="G80" s="85"/>
      <c r="H80" s="85"/>
      <c r="I80" s="85"/>
      <c r="J80" s="85"/>
      <c r="K80" s="85"/>
    </row>
    <row r="81" spans="1:18" ht="30" customHeight="1">
      <c r="A81" s="50"/>
      <c r="B81" s="237"/>
      <c r="C81" s="52"/>
      <c r="D81" s="50"/>
      <c r="E81" s="238"/>
      <c r="F81" s="52"/>
      <c r="G81" s="50"/>
      <c r="H81" s="238"/>
      <c r="I81" s="52"/>
      <c r="J81" s="50"/>
      <c r="K81" s="238"/>
    </row>
    <row r="82" spans="1:18" ht="30" customHeight="1">
      <c r="A82" s="50"/>
      <c r="B82" s="239"/>
      <c r="C82" s="240"/>
      <c r="D82" s="50"/>
      <c r="E82" s="50"/>
      <c r="F82" s="240"/>
      <c r="G82" s="50"/>
      <c r="H82" s="50"/>
      <c r="I82" s="240"/>
      <c r="J82" s="50"/>
      <c r="K82" s="50"/>
    </row>
    <row r="83" spans="1:18" ht="30" customHeight="1">
      <c r="A83" s="241"/>
      <c r="B83" s="242"/>
      <c r="C83" s="243"/>
      <c r="D83" s="243"/>
      <c r="E83" s="25"/>
      <c r="F83" s="243"/>
      <c r="G83" s="244"/>
      <c r="H83" s="245"/>
      <c r="I83" s="243"/>
      <c r="J83" s="244"/>
      <c r="K83" s="245"/>
      <c r="L83" s="18"/>
    </row>
    <row r="84" spans="1:18" ht="30" customHeight="1">
      <c r="A84" s="85"/>
      <c r="B84" s="242"/>
      <c r="C84" s="243"/>
      <c r="D84" s="243"/>
      <c r="E84" s="25"/>
      <c r="F84" s="243"/>
      <c r="G84" s="244"/>
      <c r="H84" s="245"/>
      <c r="I84" s="243"/>
      <c r="J84" s="244"/>
      <c r="K84" s="245"/>
      <c r="L84" s="18"/>
    </row>
    <row r="85" spans="1:18" ht="30" customHeight="1">
      <c r="A85" s="85"/>
      <c r="B85" s="242"/>
      <c r="C85" s="243"/>
      <c r="D85" s="243"/>
      <c r="E85" s="25"/>
      <c r="F85" s="243"/>
      <c r="G85" s="244"/>
      <c r="H85" s="245"/>
      <c r="I85" s="243"/>
      <c r="J85" s="244"/>
      <c r="K85" s="245"/>
      <c r="L85" s="18"/>
    </row>
    <row r="86" spans="1:18" ht="30" customHeight="1">
      <c r="A86" s="85"/>
      <c r="B86" s="242"/>
      <c r="C86" s="243"/>
      <c r="D86" s="243"/>
      <c r="E86" s="25"/>
      <c r="F86" s="243"/>
      <c r="G86" s="244"/>
      <c r="H86" s="245"/>
      <c r="I86" s="243"/>
      <c r="J86" s="244"/>
      <c r="K86" s="245"/>
      <c r="L86" s="18"/>
    </row>
    <row r="87" spans="1:18" ht="30" customHeight="1">
      <c r="A87" s="85"/>
      <c r="B87" s="242"/>
      <c r="C87" s="243"/>
      <c r="D87" s="243"/>
      <c r="E87" s="25"/>
      <c r="F87" s="243"/>
      <c r="G87" s="244"/>
      <c r="H87" s="245"/>
      <c r="I87" s="243"/>
      <c r="J87" s="244"/>
      <c r="K87" s="245"/>
      <c r="L87" s="18"/>
    </row>
    <row r="88" spans="1:18" ht="30" customHeight="1">
      <c r="A88" s="67"/>
      <c r="B88" s="101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 ht="30" customHeight="1">
      <c r="A89" s="67"/>
      <c r="B89" s="52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ht="30" customHeight="1">
      <c r="A90" s="67"/>
      <c r="B90" s="50"/>
      <c r="C90" s="25"/>
      <c r="D90" s="25"/>
      <c r="E90" s="25"/>
      <c r="F90" s="25"/>
      <c r="G90" s="25"/>
      <c r="H90" s="25"/>
      <c r="I90" s="25"/>
      <c r="J90" s="25"/>
      <c r="K90" s="25"/>
      <c r="L90" s="15"/>
    </row>
    <row r="91" spans="1:18" ht="30" customHeight="1">
      <c r="A91" s="67"/>
      <c r="B91" s="50"/>
      <c r="C91" s="25"/>
      <c r="D91" s="25"/>
      <c r="E91" s="25"/>
      <c r="F91" s="25"/>
      <c r="G91" s="25"/>
      <c r="H91" s="25"/>
      <c r="I91" s="25"/>
      <c r="J91" s="25"/>
      <c r="K91" s="25"/>
      <c r="L91" s="15"/>
    </row>
    <row r="92" spans="1:18" ht="30" customHeight="1">
      <c r="A92" s="67"/>
      <c r="B92" s="50"/>
      <c r="C92" s="25"/>
      <c r="D92" s="25"/>
      <c r="E92" s="25"/>
      <c r="F92" s="25"/>
      <c r="G92" s="25"/>
      <c r="H92" s="25"/>
      <c r="I92" s="25"/>
      <c r="J92" s="25"/>
      <c r="K92" s="25"/>
      <c r="L92" s="15"/>
    </row>
    <row r="93" spans="1:18" ht="30" customHeight="1">
      <c r="A93" s="336"/>
      <c r="B93" s="337"/>
      <c r="C93" s="337"/>
      <c r="D93" s="337"/>
      <c r="E93" s="337"/>
      <c r="F93" s="337"/>
      <c r="G93" s="337"/>
      <c r="H93" s="337"/>
      <c r="I93" s="337"/>
      <c r="J93" s="337"/>
      <c r="K93" s="337"/>
      <c r="L93" s="15"/>
    </row>
    <row r="94" spans="1:18" ht="18">
      <c r="A94" s="67"/>
      <c r="B94" s="50"/>
      <c r="C94" s="25"/>
      <c r="D94" s="25"/>
      <c r="E94" s="25"/>
      <c r="F94" s="25"/>
      <c r="G94" s="25"/>
      <c r="H94" s="25"/>
      <c r="I94" s="25"/>
      <c r="J94" s="25"/>
      <c r="K94" s="25"/>
      <c r="L94" s="15"/>
    </row>
    <row r="95" spans="1:18">
      <c r="A95" s="40"/>
      <c r="B95" s="68"/>
      <c r="C95" s="69"/>
      <c r="D95" s="69"/>
      <c r="E95" s="69"/>
      <c r="F95" s="69"/>
      <c r="G95" s="69"/>
      <c r="H95" s="69"/>
      <c r="I95" s="69"/>
      <c r="J95" s="69"/>
      <c r="K95" s="69"/>
    </row>
    <row r="96" spans="1:18">
      <c r="K96" s="10"/>
    </row>
    <row r="99" spans="1:11" ht="20.25" customHeight="1">
      <c r="A99" s="330"/>
      <c r="B99" s="330"/>
      <c r="C99" s="330"/>
      <c r="D99" s="330"/>
      <c r="E99" s="330"/>
      <c r="F99" s="330"/>
      <c r="G99" s="330"/>
      <c r="H99" s="330"/>
      <c r="I99" s="330"/>
      <c r="J99" s="330"/>
      <c r="K99" s="330"/>
    </row>
    <row r="100" spans="1:11">
      <c r="K100" s="43"/>
    </row>
  </sheetData>
  <mergeCells count="27">
    <mergeCell ref="A4:K4"/>
    <mergeCell ref="A1:K1"/>
    <mergeCell ref="A2:K2"/>
    <mergeCell ref="A28:K28"/>
    <mergeCell ref="A5:K5"/>
    <mergeCell ref="C6:E6"/>
    <mergeCell ref="C7:E7"/>
    <mergeCell ref="F6:H6"/>
    <mergeCell ref="F7:H7"/>
    <mergeCell ref="I6:K6"/>
    <mergeCell ref="I7:K7"/>
    <mergeCell ref="A71:K71"/>
    <mergeCell ref="A99:K99"/>
    <mergeCell ref="C74:F74"/>
    <mergeCell ref="C73:F73"/>
    <mergeCell ref="A77:K77"/>
    <mergeCell ref="A30:K30"/>
    <mergeCell ref="A31:K31"/>
    <mergeCell ref="A33:K33"/>
    <mergeCell ref="A93:K93"/>
    <mergeCell ref="A72:K72"/>
    <mergeCell ref="C35:E35"/>
    <mergeCell ref="F35:H35"/>
    <mergeCell ref="I35:K35"/>
    <mergeCell ref="C36:E36"/>
    <mergeCell ref="F36:H36"/>
    <mergeCell ref="I36:K36"/>
  </mergeCells>
  <phoneticPr fontId="0" type="noConversion"/>
  <printOptions horizontalCentered="1" verticalCentered="1"/>
  <pageMargins left="0.35433070866141736" right="0.35433070866141736" top="0.27" bottom="0.33" header="0.51181102362204722" footer="0.51181102362204722"/>
  <pageSetup paperSize="9" scale="61" orientation="landscape" r:id="rId1"/>
  <headerFooter alignWithMargins="0"/>
  <rowBreaks count="2" manualBreakCount="2">
    <brk id="28" max="10" man="1"/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214"/>
  <sheetViews>
    <sheetView view="pageBreakPreview" topLeftCell="A25" zoomScale="70" zoomScaleNormal="100" zoomScaleSheetLayoutView="70" workbookViewId="0">
      <selection activeCell="A45" sqref="A45"/>
    </sheetView>
  </sheetViews>
  <sheetFormatPr defaultRowHeight="12.75"/>
  <cols>
    <col min="1" max="1" width="10.28515625" style="110" customWidth="1"/>
    <col min="2" max="2" width="91" customWidth="1"/>
    <col min="3" max="3" width="12.7109375" customWidth="1"/>
    <col min="4" max="4" width="13.5703125" customWidth="1"/>
    <col min="5" max="5" width="12.5703125" customWidth="1"/>
    <col min="6" max="6" width="12.85546875" customWidth="1"/>
    <col min="7" max="7" width="12.28515625" customWidth="1"/>
    <col min="8" max="8" width="12.7109375" customWidth="1"/>
    <col min="9" max="9" width="12.5703125" customWidth="1"/>
    <col min="10" max="10" width="11.140625" customWidth="1"/>
    <col min="11" max="11" width="14.140625" customWidth="1"/>
  </cols>
  <sheetData>
    <row r="2" spans="1:11" ht="5.25" customHeight="1"/>
    <row r="3" spans="1:11" ht="9.75" customHeight="1"/>
    <row r="4" spans="1:11" ht="33.75" customHeight="1">
      <c r="A4" s="333" t="s">
        <v>90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</row>
    <row r="5" spans="1:11" ht="23.25" customHeight="1">
      <c r="A5" s="352" t="s">
        <v>91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</row>
    <row r="6" spans="1:11" ht="20.25" customHeight="1">
      <c r="A6" s="351" t="s">
        <v>98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</row>
    <row r="7" spans="1:11" ht="23.25" customHeight="1" thickBot="1">
      <c r="A7" s="342" t="s">
        <v>65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</row>
    <row r="8" spans="1:11" ht="44.25" customHeight="1" thickBot="1">
      <c r="A8" s="112" t="s">
        <v>62</v>
      </c>
      <c r="B8" s="207" t="s">
        <v>63</v>
      </c>
      <c r="C8" s="344" t="s">
        <v>93</v>
      </c>
      <c r="D8" s="345"/>
      <c r="E8" s="346"/>
      <c r="F8" s="344" t="s">
        <v>107</v>
      </c>
      <c r="G8" s="345"/>
      <c r="H8" s="346"/>
      <c r="I8" s="347" t="s">
        <v>115</v>
      </c>
      <c r="J8" s="348"/>
      <c r="K8" s="349"/>
    </row>
    <row r="9" spans="1:11" ht="23.25" customHeight="1" thickBot="1">
      <c r="A9" s="114"/>
      <c r="B9" s="208"/>
      <c r="C9" s="209" t="s">
        <v>1</v>
      </c>
      <c r="D9" s="210" t="s">
        <v>2</v>
      </c>
      <c r="E9" s="209" t="s">
        <v>3</v>
      </c>
      <c r="F9" s="209" t="s">
        <v>1</v>
      </c>
      <c r="G9" s="210" t="s">
        <v>2</v>
      </c>
      <c r="H9" s="209" t="s">
        <v>3</v>
      </c>
      <c r="I9" s="209" t="s">
        <v>1</v>
      </c>
      <c r="J9" s="210" t="s">
        <v>2</v>
      </c>
      <c r="K9" s="209" t="s">
        <v>3</v>
      </c>
    </row>
    <row r="10" spans="1:11" ht="20.25">
      <c r="A10" s="118"/>
      <c r="B10" s="211" t="s">
        <v>39</v>
      </c>
      <c r="C10" s="212"/>
      <c r="D10" s="118"/>
      <c r="E10" s="213"/>
      <c r="F10" s="212"/>
      <c r="G10" s="118"/>
      <c r="H10" s="213"/>
      <c r="I10" s="212"/>
      <c r="J10" s="118"/>
      <c r="K10" s="213"/>
    </row>
    <row r="11" spans="1:11" ht="20.25">
      <c r="A11" s="119">
        <v>1</v>
      </c>
      <c r="B11" s="214" t="s">
        <v>50</v>
      </c>
      <c r="C11" s="252">
        <v>475</v>
      </c>
      <c r="D11" s="253">
        <v>0</v>
      </c>
      <c r="E11" s="254">
        <f>SUM(C11+D11)</f>
        <v>475</v>
      </c>
      <c r="F11" s="252">
        <v>479.92</v>
      </c>
      <c r="G11" s="253">
        <v>0</v>
      </c>
      <c r="H11" s="254">
        <f>SUM(F11+G11)</f>
        <v>479.92</v>
      </c>
      <c r="I11" s="252">
        <v>143.58000000000001</v>
      </c>
      <c r="J11" s="253">
        <v>0</v>
      </c>
      <c r="K11" s="254">
        <f>SUM(I11+J11)</f>
        <v>143.58000000000001</v>
      </c>
    </row>
    <row r="12" spans="1:11" ht="20.25">
      <c r="A12" s="119">
        <v>2</v>
      </c>
      <c r="B12" s="214" t="s">
        <v>25</v>
      </c>
      <c r="C12" s="252">
        <v>800</v>
      </c>
      <c r="D12" s="253">
        <v>0</v>
      </c>
      <c r="E12" s="254">
        <f>SUM(C12+D12)</f>
        <v>800</v>
      </c>
      <c r="F12" s="252">
        <v>800</v>
      </c>
      <c r="G12" s="253">
        <v>0</v>
      </c>
      <c r="H12" s="254">
        <f>SUM(F12+G12)</f>
        <v>800</v>
      </c>
      <c r="I12" s="252">
        <v>536.19000000000005</v>
      </c>
      <c r="J12" s="253">
        <v>0</v>
      </c>
      <c r="K12" s="254">
        <f>SUM(I12+J12)</f>
        <v>536.19000000000005</v>
      </c>
    </row>
    <row r="13" spans="1:11" ht="20.25">
      <c r="A13" s="118"/>
      <c r="B13" s="218" t="s">
        <v>40</v>
      </c>
      <c r="C13" s="252"/>
      <c r="D13" s="253"/>
      <c r="E13" s="254"/>
      <c r="F13" s="252"/>
      <c r="G13" s="253"/>
      <c r="H13" s="254"/>
      <c r="I13" s="252"/>
      <c r="J13" s="253"/>
      <c r="K13" s="254"/>
    </row>
    <row r="14" spans="1:11" ht="20.25">
      <c r="A14" s="119">
        <v>3</v>
      </c>
      <c r="B14" s="214" t="s">
        <v>41</v>
      </c>
      <c r="C14" s="255">
        <v>300</v>
      </c>
      <c r="D14" s="255">
        <v>0</v>
      </c>
      <c r="E14" s="254">
        <f t="shared" ref="E14:E19" si="0">SUM(C14+D14)</f>
        <v>300</v>
      </c>
      <c r="F14" s="255">
        <v>300</v>
      </c>
      <c r="G14" s="255">
        <v>0</v>
      </c>
      <c r="H14" s="254">
        <f t="shared" ref="H14:H19" si="1">SUM(F14+G14)</f>
        <v>300</v>
      </c>
      <c r="I14" s="255">
        <v>300</v>
      </c>
      <c r="J14" s="255">
        <v>0</v>
      </c>
      <c r="K14" s="254">
        <f t="shared" ref="K14:K19" si="2">SUM(I14+J14)</f>
        <v>300</v>
      </c>
    </row>
    <row r="15" spans="1:11" ht="42" customHeight="1">
      <c r="A15" s="119">
        <v>4</v>
      </c>
      <c r="B15" s="214" t="s">
        <v>108</v>
      </c>
      <c r="C15" s="252">
        <v>660</v>
      </c>
      <c r="D15" s="253">
        <v>0</v>
      </c>
      <c r="E15" s="254">
        <f t="shared" si="0"/>
        <v>660</v>
      </c>
      <c r="F15" s="252">
        <v>660</v>
      </c>
      <c r="G15" s="253">
        <v>0</v>
      </c>
      <c r="H15" s="254">
        <f t="shared" si="1"/>
        <v>660</v>
      </c>
      <c r="I15" s="252">
        <v>299.56</v>
      </c>
      <c r="J15" s="253">
        <v>0</v>
      </c>
      <c r="K15" s="254">
        <f t="shared" si="2"/>
        <v>299.56</v>
      </c>
    </row>
    <row r="16" spans="1:11" ht="20.25">
      <c r="A16" s="119">
        <v>5</v>
      </c>
      <c r="B16" s="214" t="s">
        <v>38</v>
      </c>
      <c r="C16" s="252">
        <v>10</v>
      </c>
      <c r="D16" s="253">
        <v>1.7</v>
      </c>
      <c r="E16" s="254">
        <f t="shared" si="0"/>
        <v>11.7</v>
      </c>
      <c r="F16" s="252">
        <v>10</v>
      </c>
      <c r="G16" s="253">
        <v>5.26</v>
      </c>
      <c r="H16" s="254">
        <f t="shared" si="1"/>
        <v>15.26</v>
      </c>
      <c r="I16" s="252">
        <v>10</v>
      </c>
      <c r="J16" s="253">
        <v>1.7</v>
      </c>
      <c r="K16" s="254">
        <f t="shared" si="2"/>
        <v>11.7</v>
      </c>
    </row>
    <row r="17" spans="1:11" ht="20.25">
      <c r="A17" s="119">
        <v>6</v>
      </c>
      <c r="B17" s="220" t="s">
        <v>51</v>
      </c>
      <c r="C17" s="256">
        <v>0.1</v>
      </c>
      <c r="D17" s="257">
        <v>0</v>
      </c>
      <c r="E17" s="254">
        <f t="shared" si="0"/>
        <v>0.1</v>
      </c>
      <c r="F17" s="256">
        <v>0</v>
      </c>
      <c r="G17" s="257">
        <v>0</v>
      </c>
      <c r="H17" s="254">
        <f t="shared" si="1"/>
        <v>0</v>
      </c>
      <c r="I17" s="256">
        <v>0</v>
      </c>
      <c r="J17" s="257">
        <v>0</v>
      </c>
      <c r="K17" s="254">
        <f t="shared" si="2"/>
        <v>0</v>
      </c>
    </row>
    <row r="18" spans="1:11" ht="22.5" customHeight="1">
      <c r="A18" s="119">
        <v>7</v>
      </c>
      <c r="B18" s="214" t="s">
        <v>21</v>
      </c>
      <c r="C18" s="252">
        <v>25</v>
      </c>
      <c r="D18" s="253">
        <v>0</v>
      </c>
      <c r="E18" s="254">
        <f t="shared" si="0"/>
        <v>25</v>
      </c>
      <c r="F18" s="252">
        <v>25</v>
      </c>
      <c r="G18" s="253">
        <v>0</v>
      </c>
      <c r="H18" s="254">
        <f t="shared" si="1"/>
        <v>25</v>
      </c>
      <c r="I18" s="252">
        <v>24.09</v>
      </c>
      <c r="J18" s="253">
        <v>0</v>
      </c>
      <c r="K18" s="254">
        <f t="shared" si="2"/>
        <v>24.09</v>
      </c>
    </row>
    <row r="19" spans="1:11" ht="23.25" customHeight="1">
      <c r="A19" s="119">
        <v>8</v>
      </c>
      <c r="B19" s="214" t="s">
        <v>52</v>
      </c>
      <c r="C19" s="252">
        <v>0.1</v>
      </c>
      <c r="D19" s="255">
        <v>0</v>
      </c>
      <c r="E19" s="255">
        <f t="shared" si="0"/>
        <v>0.1</v>
      </c>
      <c r="F19" s="252">
        <v>0</v>
      </c>
      <c r="G19" s="255">
        <v>0</v>
      </c>
      <c r="H19" s="255">
        <f t="shared" si="1"/>
        <v>0</v>
      </c>
      <c r="I19" s="252">
        <v>0</v>
      </c>
      <c r="J19" s="255">
        <v>0</v>
      </c>
      <c r="K19" s="255">
        <f t="shared" si="2"/>
        <v>0</v>
      </c>
    </row>
    <row r="20" spans="1:11" ht="20.25">
      <c r="A20" s="118"/>
      <c r="B20" s="218" t="s">
        <v>42</v>
      </c>
      <c r="C20" s="252"/>
      <c r="D20" s="253"/>
      <c r="E20" s="254"/>
      <c r="F20" s="252"/>
      <c r="G20" s="253"/>
      <c r="H20" s="254"/>
      <c r="I20" s="252"/>
      <c r="J20" s="253"/>
      <c r="K20" s="254"/>
    </row>
    <row r="21" spans="1:11" ht="20.25">
      <c r="A21" s="119">
        <v>9</v>
      </c>
      <c r="B21" s="214" t="s">
        <v>28</v>
      </c>
      <c r="C21" s="252">
        <v>120</v>
      </c>
      <c r="D21" s="253">
        <v>0</v>
      </c>
      <c r="E21" s="254">
        <f>SUM(C21+D21)</f>
        <v>120</v>
      </c>
      <c r="F21" s="252">
        <v>62</v>
      </c>
      <c r="G21" s="253">
        <v>0</v>
      </c>
      <c r="H21" s="254">
        <f>SUM(F21+G21)</f>
        <v>62</v>
      </c>
      <c r="I21" s="252">
        <v>43.21</v>
      </c>
      <c r="J21" s="253">
        <v>0</v>
      </c>
      <c r="K21" s="254">
        <f>SUM(I21+J21)</f>
        <v>43.21</v>
      </c>
    </row>
    <row r="22" spans="1:11" ht="20.25">
      <c r="A22" s="119">
        <v>10</v>
      </c>
      <c r="B22" s="223" t="s">
        <v>33</v>
      </c>
      <c r="C22" s="252">
        <v>8</v>
      </c>
      <c r="D22" s="255">
        <v>0</v>
      </c>
      <c r="E22" s="255">
        <f>SUM(C22+D22)</f>
        <v>8</v>
      </c>
      <c r="F22" s="252">
        <v>7</v>
      </c>
      <c r="G22" s="255">
        <v>0</v>
      </c>
      <c r="H22" s="255">
        <f>SUM(F22+G22)</f>
        <v>7</v>
      </c>
      <c r="I22" s="252">
        <v>3.94</v>
      </c>
      <c r="J22" s="255">
        <v>0</v>
      </c>
      <c r="K22" s="255">
        <f>SUM(I22+J22)</f>
        <v>3.94</v>
      </c>
    </row>
    <row r="23" spans="1:11" ht="20.25">
      <c r="A23" s="118"/>
      <c r="B23" s="224" t="s">
        <v>43</v>
      </c>
      <c r="C23" s="258"/>
      <c r="D23" s="259"/>
      <c r="E23" s="255"/>
      <c r="F23" s="258"/>
      <c r="G23" s="259"/>
      <c r="H23" s="255"/>
      <c r="I23" s="258"/>
      <c r="J23" s="259"/>
      <c r="K23" s="255"/>
    </row>
    <row r="24" spans="1:11" ht="22.5" customHeight="1">
      <c r="A24" s="119">
        <v>11</v>
      </c>
      <c r="B24" s="214" t="s">
        <v>53</v>
      </c>
      <c r="C24" s="252">
        <v>85</v>
      </c>
      <c r="D24" s="253">
        <v>0</v>
      </c>
      <c r="E24" s="254">
        <f>SUM(C24+D24)</f>
        <v>85</v>
      </c>
      <c r="F24" s="252">
        <v>75</v>
      </c>
      <c r="G24" s="253">
        <v>0</v>
      </c>
      <c r="H24" s="254">
        <f>SUM(F24+G24)</f>
        <v>75</v>
      </c>
      <c r="I24" s="252">
        <v>35.14</v>
      </c>
      <c r="J24" s="253">
        <v>0</v>
      </c>
      <c r="K24" s="254">
        <f>SUM(I24+J24)</f>
        <v>35.14</v>
      </c>
    </row>
    <row r="25" spans="1:11" ht="26.25" customHeight="1">
      <c r="A25" s="119">
        <v>12</v>
      </c>
      <c r="B25" s="214" t="s">
        <v>54</v>
      </c>
      <c r="C25" s="252">
        <v>120</v>
      </c>
      <c r="D25" s="253">
        <v>7</v>
      </c>
      <c r="E25" s="254">
        <f>SUM(C25+D25)</f>
        <v>127</v>
      </c>
      <c r="F25" s="252">
        <v>90</v>
      </c>
      <c r="G25" s="253">
        <v>7</v>
      </c>
      <c r="H25" s="254">
        <f>SUM(F25+G25)</f>
        <v>97</v>
      </c>
      <c r="I25" s="252">
        <v>59.98</v>
      </c>
      <c r="J25" s="253">
        <v>5.05</v>
      </c>
      <c r="K25" s="254">
        <f>SUM(I25+J25)</f>
        <v>65.03</v>
      </c>
    </row>
    <row r="26" spans="1:11" ht="20.25">
      <c r="A26" s="118"/>
      <c r="B26" s="224" t="s">
        <v>44</v>
      </c>
      <c r="C26" s="258"/>
      <c r="D26" s="259"/>
      <c r="E26" s="255"/>
      <c r="F26" s="258"/>
      <c r="G26" s="259"/>
      <c r="H26" s="255"/>
      <c r="I26" s="258"/>
      <c r="J26" s="259"/>
      <c r="K26" s="255"/>
    </row>
    <row r="27" spans="1:11" ht="39" customHeight="1">
      <c r="A27" s="119">
        <v>13</v>
      </c>
      <c r="B27" s="225" t="s">
        <v>109</v>
      </c>
      <c r="C27" s="252">
        <v>10</v>
      </c>
      <c r="D27" s="255">
        <v>0</v>
      </c>
      <c r="E27" s="255">
        <f>SUM(C27+D27)</f>
        <v>10</v>
      </c>
      <c r="F27" s="252">
        <v>5.08</v>
      </c>
      <c r="G27" s="255">
        <v>0</v>
      </c>
      <c r="H27" s="255">
        <f>SUM(F27+G27)</f>
        <v>5.08</v>
      </c>
      <c r="I27" s="252">
        <v>1.5</v>
      </c>
      <c r="J27" s="255">
        <v>0</v>
      </c>
      <c r="K27" s="255">
        <f>SUM(I27+J27)</f>
        <v>1.5</v>
      </c>
    </row>
    <row r="28" spans="1:11" ht="20.25">
      <c r="A28" s="118"/>
      <c r="B28" s="224" t="s">
        <v>45</v>
      </c>
      <c r="C28" s="258"/>
      <c r="D28" s="259"/>
      <c r="E28" s="255"/>
      <c r="F28" s="258"/>
      <c r="G28" s="259"/>
      <c r="H28" s="255"/>
      <c r="I28" s="258"/>
      <c r="J28" s="259"/>
      <c r="K28" s="255"/>
    </row>
    <row r="29" spans="1:11" ht="23.25" customHeight="1">
      <c r="A29" s="119">
        <v>14</v>
      </c>
      <c r="B29" s="214" t="s">
        <v>0</v>
      </c>
      <c r="C29" s="252">
        <v>148</v>
      </c>
      <c r="D29" s="253">
        <v>3</v>
      </c>
      <c r="E29" s="254">
        <f t="shared" ref="E29:E36" si="3">SUM(C29+D29)</f>
        <v>151</v>
      </c>
      <c r="F29" s="252">
        <v>148</v>
      </c>
      <c r="G29" s="253">
        <v>3</v>
      </c>
      <c r="H29" s="254">
        <f t="shared" ref="H29:H36" si="4">SUM(F29+G29)</f>
        <v>151</v>
      </c>
      <c r="I29" s="252">
        <v>123.04</v>
      </c>
      <c r="J29" s="253">
        <v>3</v>
      </c>
      <c r="K29" s="254">
        <f t="shared" ref="K29:K36" si="5">SUM(I29+J29)</f>
        <v>126.04</v>
      </c>
    </row>
    <row r="30" spans="1:11" ht="22.5" customHeight="1">
      <c r="A30" s="119">
        <v>15</v>
      </c>
      <c r="B30" s="214" t="s">
        <v>55</v>
      </c>
      <c r="C30" s="252">
        <v>50</v>
      </c>
      <c r="D30" s="253">
        <v>0</v>
      </c>
      <c r="E30" s="254">
        <f t="shared" si="3"/>
        <v>50</v>
      </c>
      <c r="F30" s="252">
        <v>50</v>
      </c>
      <c r="G30" s="253">
        <v>0</v>
      </c>
      <c r="H30" s="254">
        <f t="shared" si="4"/>
        <v>50</v>
      </c>
      <c r="I30" s="252">
        <v>37.06</v>
      </c>
      <c r="J30" s="253">
        <v>0</v>
      </c>
      <c r="K30" s="254">
        <f t="shared" si="5"/>
        <v>37.06</v>
      </c>
    </row>
    <row r="31" spans="1:11" ht="22.5" customHeight="1">
      <c r="A31" s="119">
        <v>16</v>
      </c>
      <c r="B31" s="214" t="s">
        <v>56</v>
      </c>
      <c r="C31" s="252">
        <v>75</v>
      </c>
      <c r="D31" s="253">
        <v>0</v>
      </c>
      <c r="E31" s="254">
        <f t="shared" si="3"/>
        <v>75</v>
      </c>
      <c r="F31" s="252">
        <v>75</v>
      </c>
      <c r="G31" s="253">
        <v>0</v>
      </c>
      <c r="H31" s="254">
        <f t="shared" si="4"/>
        <v>75</v>
      </c>
      <c r="I31" s="252">
        <v>70.599999999999994</v>
      </c>
      <c r="J31" s="253">
        <v>0</v>
      </c>
      <c r="K31" s="254">
        <f t="shared" si="5"/>
        <v>70.599999999999994</v>
      </c>
    </row>
    <row r="32" spans="1:11" ht="40.5">
      <c r="A32" s="119">
        <v>17</v>
      </c>
      <c r="B32" s="214" t="s">
        <v>57</v>
      </c>
      <c r="C32" s="252">
        <v>50</v>
      </c>
      <c r="D32" s="253">
        <v>3</v>
      </c>
      <c r="E32" s="254">
        <f t="shared" si="3"/>
        <v>53</v>
      </c>
      <c r="F32" s="252">
        <v>50</v>
      </c>
      <c r="G32" s="253">
        <v>3</v>
      </c>
      <c r="H32" s="254">
        <f t="shared" si="4"/>
        <v>53</v>
      </c>
      <c r="I32" s="252">
        <v>46.9</v>
      </c>
      <c r="J32" s="253">
        <v>3</v>
      </c>
      <c r="K32" s="254">
        <f t="shared" si="5"/>
        <v>49.9</v>
      </c>
    </row>
    <row r="33" spans="1:12" ht="21.75" customHeight="1">
      <c r="A33" s="119">
        <v>18</v>
      </c>
      <c r="B33" s="220" t="s">
        <v>27</v>
      </c>
      <c r="C33" s="256">
        <v>26</v>
      </c>
      <c r="D33" s="253">
        <v>0</v>
      </c>
      <c r="E33" s="254">
        <f t="shared" si="3"/>
        <v>26</v>
      </c>
      <c r="F33" s="256">
        <v>26</v>
      </c>
      <c r="G33" s="253">
        <v>0</v>
      </c>
      <c r="H33" s="254">
        <f t="shared" si="4"/>
        <v>26</v>
      </c>
      <c r="I33" s="256">
        <v>25.56</v>
      </c>
      <c r="J33" s="253">
        <v>0</v>
      </c>
      <c r="K33" s="254">
        <f t="shared" si="5"/>
        <v>25.56</v>
      </c>
    </row>
    <row r="34" spans="1:12" ht="20.25">
      <c r="A34" s="119">
        <v>19</v>
      </c>
      <c r="B34" s="223" t="s">
        <v>32</v>
      </c>
      <c r="C34" s="252">
        <v>10</v>
      </c>
      <c r="D34" s="253">
        <v>0</v>
      </c>
      <c r="E34" s="254">
        <f t="shared" si="3"/>
        <v>10</v>
      </c>
      <c r="F34" s="252">
        <v>0</v>
      </c>
      <c r="G34" s="253">
        <v>0</v>
      </c>
      <c r="H34" s="254">
        <f t="shared" si="4"/>
        <v>0</v>
      </c>
      <c r="I34" s="252">
        <v>0</v>
      </c>
      <c r="J34" s="253">
        <v>0</v>
      </c>
      <c r="K34" s="254">
        <f t="shared" si="5"/>
        <v>0</v>
      </c>
    </row>
    <row r="35" spans="1:12" ht="24.75" customHeight="1">
      <c r="A35" s="119">
        <v>20</v>
      </c>
      <c r="B35" s="214" t="s">
        <v>29</v>
      </c>
      <c r="C35" s="252">
        <v>27</v>
      </c>
      <c r="D35" s="253">
        <v>0.6</v>
      </c>
      <c r="E35" s="254">
        <f t="shared" si="3"/>
        <v>27.6</v>
      </c>
      <c r="F35" s="252">
        <v>27</v>
      </c>
      <c r="G35" s="253">
        <v>0.6</v>
      </c>
      <c r="H35" s="254">
        <f t="shared" si="4"/>
        <v>27.6</v>
      </c>
      <c r="I35" s="252">
        <v>26.49</v>
      </c>
      <c r="J35" s="253">
        <v>0.6</v>
      </c>
      <c r="K35" s="254">
        <f t="shared" si="5"/>
        <v>27.09</v>
      </c>
    </row>
    <row r="36" spans="1:12" ht="40.5">
      <c r="A36" s="119">
        <v>21</v>
      </c>
      <c r="B36" s="214" t="s">
        <v>110</v>
      </c>
      <c r="C36" s="252">
        <v>10</v>
      </c>
      <c r="D36" s="253">
        <v>0</v>
      </c>
      <c r="E36" s="254">
        <f t="shared" si="3"/>
        <v>10</v>
      </c>
      <c r="F36" s="252">
        <v>9</v>
      </c>
      <c r="G36" s="253">
        <v>0</v>
      </c>
      <c r="H36" s="254">
        <f t="shared" si="4"/>
        <v>9</v>
      </c>
      <c r="I36" s="252">
        <v>3.96</v>
      </c>
      <c r="J36" s="253">
        <v>0</v>
      </c>
      <c r="K36" s="254">
        <f t="shared" si="5"/>
        <v>3.96</v>
      </c>
    </row>
    <row r="37" spans="1:12" ht="20.25">
      <c r="A37" s="118">
        <v>23</v>
      </c>
      <c r="B37" s="218" t="s">
        <v>47</v>
      </c>
      <c r="C37" s="252"/>
      <c r="D37" s="253"/>
      <c r="E37" s="254"/>
      <c r="F37" s="252"/>
      <c r="G37" s="253"/>
      <c r="H37" s="254"/>
      <c r="I37" s="252"/>
      <c r="J37" s="253"/>
      <c r="K37" s="254"/>
    </row>
    <row r="38" spans="1:12" ht="20.25">
      <c r="A38" s="119"/>
      <c r="B38" s="220" t="s">
        <v>117</v>
      </c>
      <c r="C38" s="256">
        <v>50.8</v>
      </c>
      <c r="D38" s="257">
        <v>37.299999999999997</v>
      </c>
      <c r="E38" s="254">
        <f>SUM(C38+D38)</f>
        <v>88.1</v>
      </c>
      <c r="F38" s="256">
        <v>50.8</v>
      </c>
      <c r="G38" s="257">
        <v>36.07</v>
      </c>
      <c r="H38" s="254">
        <f>SUM(F38+G38)</f>
        <v>86.87</v>
      </c>
      <c r="I38" s="256">
        <v>26.9</v>
      </c>
      <c r="J38" s="257">
        <v>32.049999999999997</v>
      </c>
      <c r="K38" s="254">
        <f>SUM(I38+J38)</f>
        <v>58.949999999999996</v>
      </c>
    </row>
    <row r="39" spans="1:12" ht="20.25">
      <c r="A39" s="120"/>
      <c r="B39" s="214" t="s">
        <v>114</v>
      </c>
      <c r="C39" s="252">
        <v>0</v>
      </c>
      <c r="D39" s="253">
        <v>60.2</v>
      </c>
      <c r="E39" s="254">
        <f>SUM(C39+D39)</f>
        <v>60.2</v>
      </c>
      <c r="F39" s="252">
        <v>0</v>
      </c>
      <c r="G39" s="253">
        <v>60.2</v>
      </c>
      <c r="H39" s="254">
        <f>SUM(F39+G39)</f>
        <v>60.2</v>
      </c>
      <c r="I39" s="252">
        <v>0</v>
      </c>
      <c r="J39" s="253">
        <v>59.6</v>
      </c>
      <c r="K39" s="254">
        <f>SUM(I39+J39)</f>
        <v>59.6</v>
      </c>
    </row>
    <row r="40" spans="1:12" ht="20.25">
      <c r="A40" s="120"/>
      <c r="B40" s="226" t="s">
        <v>116</v>
      </c>
      <c r="C40" s="252">
        <v>0</v>
      </c>
      <c r="D40" s="253">
        <v>1.3</v>
      </c>
      <c r="E40" s="254">
        <f>SUM(C40+D40)</f>
        <v>1.3</v>
      </c>
      <c r="F40" s="252">
        <v>0</v>
      </c>
      <c r="G40" s="253">
        <v>1.17</v>
      </c>
      <c r="H40" s="254">
        <f>SUM(F40+G40)</f>
        <v>1.17</v>
      </c>
      <c r="I40" s="252">
        <v>0</v>
      </c>
      <c r="J40" s="253">
        <v>0.5</v>
      </c>
      <c r="K40" s="254">
        <f>SUM(I40+J40)</f>
        <v>0.5</v>
      </c>
    </row>
    <row r="41" spans="1:12" ht="20.25">
      <c r="A41" s="250"/>
      <c r="B41" s="265" t="s">
        <v>111</v>
      </c>
      <c r="C41" s="260"/>
      <c r="D41" s="261"/>
      <c r="E41" s="262"/>
      <c r="F41" s="260"/>
      <c r="G41" s="261"/>
      <c r="H41" s="262"/>
      <c r="I41" s="260"/>
      <c r="J41" s="261"/>
      <c r="K41" s="262"/>
    </row>
    <row r="42" spans="1:12" ht="21" thickBot="1">
      <c r="A42" s="212">
        <v>24</v>
      </c>
      <c r="B42" s="251" t="s">
        <v>94</v>
      </c>
      <c r="C42" s="260">
        <v>755</v>
      </c>
      <c r="D42" s="261">
        <v>0</v>
      </c>
      <c r="E42" s="262">
        <f>SUM(C42:D42)</f>
        <v>755</v>
      </c>
      <c r="F42" s="260">
        <v>650.20000000000005</v>
      </c>
      <c r="G42" s="261">
        <v>0</v>
      </c>
      <c r="H42" s="262">
        <f>SUM(F42+G42)</f>
        <v>650.20000000000005</v>
      </c>
      <c r="I42" s="260">
        <v>448.96</v>
      </c>
      <c r="J42" s="261">
        <v>0</v>
      </c>
      <c r="K42" s="262">
        <f>SUM(I42:J42)</f>
        <v>448.96</v>
      </c>
    </row>
    <row r="43" spans="1:12" ht="21" thickBot="1">
      <c r="A43" s="121"/>
      <c r="B43" s="209" t="s">
        <v>3</v>
      </c>
      <c r="C43" s="263">
        <f>SUM(C11:C42)</f>
        <v>3815</v>
      </c>
      <c r="D43" s="263">
        <f>SUM(D11:D42)</f>
        <v>114.1</v>
      </c>
      <c r="E43" s="264">
        <f>SUM(C43:D43)</f>
        <v>3929.1</v>
      </c>
      <c r="F43" s="263">
        <f>SUM(F11:F42)</f>
        <v>3600</v>
      </c>
      <c r="G43" s="263">
        <f>SUM(G11:G42)</f>
        <v>116.3</v>
      </c>
      <c r="H43" s="264">
        <f>SUM(F43:G43)</f>
        <v>3716.3</v>
      </c>
      <c r="I43" s="263">
        <f>SUM(I11:I42)</f>
        <v>2266.6600000000003</v>
      </c>
      <c r="J43" s="263">
        <f>SUM(J11:J40)</f>
        <v>105.5</v>
      </c>
      <c r="K43" s="264">
        <f>SUM(I43:J43)</f>
        <v>2372.1600000000003</v>
      </c>
    </row>
    <row r="44" spans="1:12" ht="18" customHeight="1">
      <c r="A44" s="350">
        <v>349</v>
      </c>
      <c r="B44" s="350"/>
      <c r="C44" s="350"/>
      <c r="D44" s="350"/>
      <c r="E44" s="350"/>
      <c r="F44" s="350"/>
      <c r="G44" s="350"/>
      <c r="H44" s="350"/>
      <c r="I44" s="350"/>
      <c r="J44" s="350"/>
      <c r="K44" s="350"/>
    </row>
    <row r="45" spans="1:12" ht="23.25">
      <c r="A45" s="55"/>
      <c r="B45" s="227"/>
      <c r="C45" s="132"/>
      <c r="D45" s="132"/>
      <c r="E45" s="132"/>
      <c r="H45" s="11"/>
      <c r="I45" s="11"/>
    </row>
    <row r="46" spans="1:12" ht="15.75">
      <c r="A46" s="56"/>
      <c r="B46" s="228"/>
      <c r="C46" s="206"/>
      <c r="D46" s="206"/>
      <c r="E46" s="206"/>
      <c r="F46" s="7"/>
      <c r="J46" s="343"/>
      <c r="K46" s="343"/>
      <c r="L46" s="343"/>
    </row>
    <row r="47" spans="1:12" ht="15.75">
      <c r="A47" s="111"/>
      <c r="B47" s="229"/>
      <c r="C47" s="229"/>
      <c r="D47" s="127"/>
      <c r="E47" s="206"/>
      <c r="F47" s="3"/>
      <c r="G47" s="3"/>
      <c r="H47" s="3"/>
      <c r="I47" s="5"/>
      <c r="J47" s="3"/>
      <c r="K47" s="3"/>
      <c r="L47" s="41"/>
    </row>
    <row r="48" spans="1:12" ht="15.75">
      <c r="A48" s="56"/>
      <c r="B48" s="56"/>
      <c r="C48" s="56"/>
      <c r="D48" s="56"/>
      <c r="E48" s="56"/>
      <c r="F48" s="3"/>
      <c r="G48" s="3"/>
      <c r="H48" s="3"/>
      <c r="I48" s="3"/>
      <c r="J48" s="3"/>
      <c r="K48" s="107"/>
      <c r="L48" s="41"/>
    </row>
    <row r="49" spans="1:12" ht="15.75">
      <c r="A49" s="56"/>
      <c r="B49" s="56"/>
      <c r="C49" s="56"/>
      <c r="D49" s="56"/>
      <c r="E49" s="56"/>
      <c r="F49" s="30"/>
      <c r="G49" s="106"/>
      <c r="H49" s="30"/>
      <c r="I49" s="106"/>
      <c r="J49" s="106"/>
      <c r="K49" s="108"/>
      <c r="L49" s="41"/>
    </row>
    <row r="50" spans="1:12" ht="15">
      <c r="A50" s="230"/>
      <c r="B50" s="231"/>
      <c r="C50" s="231"/>
      <c r="D50" s="232"/>
      <c r="E50" s="232"/>
      <c r="F50" s="106"/>
      <c r="G50" s="106"/>
      <c r="H50" s="106"/>
      <c r="I50" s="106"/>
      <c r="J50" s="106"/>
      <c r="K50" s="108"/>
      <c r="L50" s="41"/>
    </row>
    <row r="51" spans="1:12" ht="15.75">
      <c r="A51" s="230"/>
      <c r="B51" s="231"/>
      <c r="C51" s="231"/>
      <c r="D51" s="232"/>
      <c r="E51" s="232"/>
      <c r="F51" s="11"/>
      <c r="G51" s="11"/>
      <c r="H51" s="11"/>
      <c r="I51" s="11"/>
      <c r="J51" s="11"/>
      <c r="K51" s="11"/>
      <c r="L51" s="41"/>
    </row>
    <row r="52" spans="1:12" ht="15.75">
      <c r="A52" s="230"/>
      <c r="B52" s="231"/>
      <c r="C52" s="231"/>
      <c r="D52" s="232"/>
      <c r="E52" s="232"/>
      <c r="F52" s="11"/>
      <c r="G52" s="11"/>
      <c r="H52" s="11"/>
      <c r="I52" s="11"/>
      <c r="J52" s="11"/>
      <c r="K52" s="41"/>
      <c r="L52" s="41"/>
    </row>
    <row r="53" spans="1:12" ht="15">
      <c r="A53" s="230"/>
      <c r="B53" s="231"/>
      <c r="C53" s="231"/>
      <c r="D53" s="232"/>
      <c r="E53" s="232"/>
      <c r="F53" s="41"/>
      <c r="G53" s="41"/>
      <c r="H53" s="41"/>
      <c r="I53" s="41"/>
      <c r="J53" s="41"/>
      <c r="K53" s="41"/>
      <c r="L53" s="41"/>
    </row>
    <row r="54" spans="1:12" ht="15">
      <c r="A54" s="230"/>
      <c r="B54" s="231"/>
      <c r="C54" s="231"/>
      <c r="D54" s="232"/>
      <c r="E54" s="232"/>
      <c r="F54" s="27"/>
      <c r="G54" s="41"/>
      <c r="H54" s="41"/>
      <c r="I54" s="41"/>
      <c r="J54" s="41"/>
      <c r="K54" s="41"/>
      <c r="L54" s="41"/>
    </row>
    <row r="55" spans="1:12" ht="15">
      <c r="A55" s="230"/>
      <c r="B55" s="231"/>
      <c r="C55" s="231"/>
      <c r="D55" s="232"/>
      <c r="E55" s="232"/>
      <c r="F55" s="27"/>
      <c r="G55" s="41"/>
      <c r="H55" s="41"/>
      <c r="I55" s="41"/>
      <c r="J55" s="41"/>
      <c r="K55" s="41"/>
      <c r="L55" s="41"/>
    </row>
    <row r="56" spans="1:12" ht="15">
      <c r="A56" s="230"/>
      <c r="B56" s="231"/>
      <c r="C56" s="231"/>
      <c r="D56" s="232"/>
      <c r="E56" s="232"/>
      <c r="F56" s="27"/>
      <c r="G56" s="41"/>
      <c r="H56" s="41"/>
      <c r="I56" s="41"/>
      <c r="J56" s="41"/>
      <c r="K56" s="41"/>
      <c r="L56" s="41"/>
    </row>
    <row r="57" spans="1:12" ht="15">
      <c r="A57" s="230"/>
      <c r="B57" s="231"/>
      <c r="C57" s="231"/>
      <c r="D57" s="232"/>
      <c r="E57" s="232"/>
      <c r="F57" s="27"/>
      <c r="G57" s="41"/>
      <c r="H57" s="41"/>
      <c r="I57" s="41"/>
      <c r="J57" s="41"/>
      <c r="K57" s="41"/>
      <c r="L57" s="41"/>
    </row>
    <row r="58" spans="1:12" ht="15.75">
      <c r="A58" s="56"/>
      <c r="B58" s="229"/>
      <c r="C58" s="228"/>
      <c r="D58" s="233"/>
      <c r="E58" s="233"/>
      <c r="F58" s="109"/>
      <c r="G58" s="109"/>
      <c r="H58" s="41"/>
      <c r="I58" s="41"/>
      <c r="J58" s="41"/>
      <c r="K58" s="41"/>
      <c r="L58" s="41"/>
    </row>
    <row r="59" spans="1:12">
      <c r="B59" s="132"/>
      <c r="C59" s="132"/>
      <c r="D59" s="132"/>
      <c r="E59" s="132"/>
    </row>
    <row r="60" spans="1:12">
      <c r="B60" s="132"/>
      <c r="C60" s="132"/>
      <c r="D60" s="132"/>
      <c r="E60" s="132"/>
    </row>
    <row r="61" spans="1:12">
      <c r="B61" s="132"/>
      <c r="C61" s="132"/>
      <c r="D61" s="132"/>
      <c r="E61" s="132"/>
    </row>
    <row r="62" spans="1:12">
      <c r="B62" s="132"/>
      <c r="C62" s="132"/>
      <c r="D62" s="132"/>
      <c r="E62" s="132"/>
    </row>
    <row r="63" spans="1:12">
      <c r="B63" s="132"/>
      <c r="C63" s="132"/>
      <c r="D63" s="132"/>
      <c r="E63" s="132"/>
    </row>
    <row r="64" spans="1:12">
      <c r="B64" s="132"/>
      <c r="C64" s="132"/>
      <c r="D64" s="132"/>
      <c r="E64" s="132"/>
    </row>
    <row r="65" spans="2:5">
      <c r="B65" s="132"/>
      <c r="C65" s="132"/>
      <c r="D65" s="132"/>
      <c r="E65" s="132"/>
    </row>
    <row r="66" spans="2:5">
      <c r="B66" s="132"/>
      <c r="C66" s="132"/>
      <c r="D66" s="132"/>
      <c r="E66" s="132"/>
    </row>
    <row r="67" spans="2:5">
      <c r="B67" s="132"/>
      <c r="C67" s="132"/>
      <c r="D67" s="132"/>
      <c r="E67" s="132"/>
    </row>
    <row r="68" spans="2:5">
      <c r="B68" s="132"/>
      <c r="C68" s="132"/>
      <c r="D68" s="132"/>
      <c r="E68" s="132"/>
    </row>
    <row r="69" spans="2:5">
      <c r="B69" s="132"/>
      <c r="C69" s="132"/>
      <c r="D69" s="132"/>
      <c r="E69" s="132"/>
    </row>
    <row r="70" spans="2:5">
      <c r="B70" s="132"/>
      <c r="C70" s="132"/>
      <c r="D70" s="132"/>
      <c r="E70" s="132"/>
    </row>
    <row r="71" spans="2:5">
      <c r="B71" s="132"/>
      <c r="C71" s="132"/>
      <c r="D71" s="132"/>
      <c r="E71" s="132"/>
    </row>
    <row r="72" spans="2:5">
      <c r="B72" s="132"/>
      <c r="C72" s="132"/>
      <c r="D72" s="132"/>
      <c r="E72" s="132"/>
    </row>
    <row r="73" spans="2:5">
      <c r="B73" s="132"/>
      <c r="C73" s="132"/>
      <c r="D73" s="132"/>
      <c r="E73" s="132"/>
    </row>
    <row r="74" spans="2:5">
      <c r="B74" s="132"/>
      <c r="C74" s="132"/>
      <c r="D74" s="132"/>
      <c r="E74" s="132"/>
    </row>
    <row r="75" spans="2:5">
      <c r="B75" s="132"/>
      <c r="C75" s="132"/>
      <c r="D75" s="132"/>
      <c r="E75" s="132"/>
    </row>
    <row r="76" spans="2:5">
      <c r="B76" s="132"/>
      <c r="C76" s="132"/>
      <c r="D76" s="132"/>
      <c r="E76" s="132"/>
    </row>
    <row r="77" spans="2:5">
      <c r="B77" s="132"/>
      <c r="C77" s="132"/>
      <c r="D77" s="132"/>
      <c r="E77" s="132"/>
    </row>
    <row r="78" spans="2:5">
      <c r="B78" s="132"/>
      <c r="C78" s="132"/>
      <c r="D78" s="132"/>
      <c r="E78" s="132"/>
    </row>
    <row r="79" spans="2:5">
      <c r="B79" s="132"/>
      <c r="C79" s="132"/>
      <c r="D79" s="132"/>
      <c r="E79" s="132"/>
    </row>
    <row r="80" spans="2:5">
      <c r="B80" s="132"/>
      <c r="C80" s="132"/>
      <c r="D80" s="132"/>
      <c r="E80" s="132"/>
    </row>
    <row r="81" spans="2:5">
      <c r="B81" s="132"/>
      <c r="C81" s="132"/>
      <c r="D81" s="132"/>
      <c r="E81" s="132"/>
    </row>
    <row r="82" spans="2:5">
      <c r="B82" s="132"/>
      <c r="C82" s="132"/>
      <c r="D82" s="132"/>
      <c r="E82" s="132"/>
    </row>
    <row r="83" spans="2:5">
      <c r="B83" s="132"/>
      <c r="C83" s="132"/>
      <c r="D83" s="132"/>
      <c r="E83" s="132"/>
    </row>
    <row r="84" spans="2:5">
      <c r="B84" s="132"/>
      <c r="C84" s="132"/>
      <c r="D84" s="132"/>
      <c r="E84" s="132"/>
    </row>
    <row r="85" spans="2:5">
      <c r="B85" s="132"/>
      <c r="C85" s="132"/>
      <c r="D85" s="132"/>
      <c r="E85" s="132"/>
    </row>
    <row r="86" spans="2:5">
      <c r="B86" s="132"/>
      <c r="C86" s="132"/>
      <c r="D86" s="132"/>
      <c r="E86" s="132"/>
    </row>
    <row r="87" spans="2:5">
      <c r="B87" s="132"/>
      <c r="C87" s="132"/>
      <c r="D87" s="132"/>
      <c r="E87" s="132"/>
    </row>
    <row r="88" spans="2:5">
      <c r="B88" s="132"/>
      <c r="C88" s="132"/>
      <c r="D88" s="132"/>
      <c r="E88" s="132"/>
    </row>
    <row r="89" spans="2:5">
      <c r="B89" s="132"/>
      <c r="C89" s="132"/>
      <c r="D89" s="132"/>
      <c r="E89" s="132"/>
    </row>
    <row r="90" spans="2:5">
      <c r="B90" s="132"/>
      <c r="C90" s="132"/>
      <c r="D90" s="132"/>
      <c r="E90" s="132"/>
    </row>
    <row r="91" spans="2:5">
      <c r="B91" s="132"/>
      <c r="C91" s="132"/>
      <c r="D91" s="132"/>
      <c r="E91" s="132"/>
    </row>
    <row r="92" spans="2:5">
      <c r="B92" s="132"/>
      <c r="C92" s="132"/>
      <c r="D92" s="132"/>
      <c r="E92" s="132"/>
    </row>
    <row r="93" spans="2:5">
      <c r="B93" s="132"/>
      <c r="C93" s="132"/>
      <c r="D93" s="132"/>
      <c r="E93" s="132"/>
    </row>
    <row r="94" spans="2:5">
      <c r="B94" s="132"/>
      <c r="C94" s="132"/>
      <c r="D94" s="132"/>
      <c r="E94" s="132"/>
    </row>
    <row r="95" spans="2:5">
      <c r="B95" s="132"/>
      <c r="C95" s="132"/>
      <c r="D95" s="132"/>
      <c r="E95" s="132"/>
    </row>
    <row r="96" spans="2:5">
      <c r="B96" s="132"/>
      <c r="C96" s="132"/>
      <c r="D96" s="132"/>
      <c r="E96" s="132"/>
    </row>
    <row r="97" spans="2:5">
      <c r="B97" s="132"/>
      <c r="C97" s="132"/>
      <c r="D97" s="132"/>
      <c r="E97" s="132"/>
    </row>
    <row r="98" spans="2:5">
      <c r="B98" s="132"/>
      <c r="C98" s="132"/>
      <c r="D98" s="132"/>
      <c r="E98" s="132"/>
    </row>
    <row r="99" spans="2:5">
      <c r="B99" s="132"/>
      <c r="C99" s="132"/>
      <c r="D99" s="132"/>
      <c r="E99" s="132"/>
    </row>
    <row r="100" spans="2:5">
      <c r="B100" s="132"/>
      <c r="C100" s="132"/>
      <c r="D100" s="132"/>
      <c r="E100" s="132"/>
    </row>
    <row r="101" spans="2:5">
      <c r="B101" s="132"/>
      <c r="C101" s="132"/>
      <c r="D101" s="132"/>
      <c r="E101" s="132"/>
    </row>
    <row r="102" spans="2:5">
      <c r="B102" s="132"/>
      <c r="C102" s="132"/>
      <c r="D102" s="132"/>
      <c r="E102" s="132"/>
    </row>
    <row r="103" spans="2:5">
      <c r="B103" s="132"/>
      <c r="C103" s="132"/>
      <c r="D103" s="132"/>
      <c r="E103" s="132"/>
    </row>
    <row r="104" spans="2:5">
      <c r="B104" s="132"/>
      <c r="C104" s="132"/>
      <c r="D104" s="132"/>
      <c r="E104" s="132"/>
    </row>
    <row r="105" spans="2:5">
      <c r="B105" s="132"/>
      <c r="C105" s="132"/>
      <c r="D105" s="132"/>
      <c r="E105" s="132"/>
    </row>
    <row r="106" spans="2:5">
      <c r="B106" s="132"/>
      <c r="C106" s="132"/>
      <c r="D106" s="132"/>
      <c r="E106" s="132"/>
    </row>
    <row r="107" spans="2:5">
      <c r="B107" s="132"/>
      <c r="C107" s="132"/>
      <c r="D107" s="132"/>
      <c r="E107" s="132"/>
    </row>
    <row r="108" spans="2:5">
      <c r="B108" s="132"/>
      <c r="C108" s="132"/>
      <c r="D108" s="132"/>
      <c r="E108" s="132"/>
    </row>
    <row r="109" spans="2:5">
      <c r="B109" s="132"/>
      <c r="C109" s="132"/>
      <c r="D109" s="132"/>
      <c r="E109" s="132"/>
    </row>
    <row r="110" spans="2:5">
      <c r="B110" s="132"/>
      <c r="C110" s="132"/>
      <c r="D110" s="132"/>
      <c r="E110" s="132"/>
    </row>
    <row r="111" spans="2:5">
      <c r="B111" s="132"/>
      <c r="C111" s="132"/>
      <c r="D111" s="132"/>
      <c r="E111" s="132"/>
    </row>
    <row r="112" spans="2:5">
      <c r="B112" s="132"/>
      <c r="C112" s="132"/>
      <c r="D112" s="132"/>
      <c r="E112" s="132"/>
    </row>
    <row r="113" spans="2:5">
      <c r="B113" s="132"/>
      <c r="C113" s="132"/>
      <c r="D113" s="132"/>
      <c r="E113" s="132"/>
    </row>
    <row r="114" spans="2:5">
      <c r="B114" s="132"/>
      <c r="C114" s="132"/>
      <c r="D114" s="132"/>
      <c r="E114" s="132"/>
    </row>
    <row r="115" spans="2:5">
      <c r="B115" s="132"/>
      <c r="C115" s="132"/>
      <c r="D115" s="132"/>
      <c r="E115" s="132"/>
    </row>
    <row r="116" spans="2:5">
      <c r="B116" s="132"/>
      <c r="C116" s="132"/>
      <c r="D116" s="132"/>
      <c r="E116" s="132"/>
    </row>
    <row r="117" spans="2:5">
      <c r="B117" s="132"/>
      <c r="C117" s="132"/>
      <c r="D117" s="132"/>
      <c r="E117" s="132"/>
    </row>
    <row r="118" spans="2:5">
      <c r="B118" s="132"/>
      <c r="C118" s="132"/>
      <c r="D118" s="132"/>
      <c r="E118" s="132"/>
    </row>
    <row r="119" spans="2:5">
      <c r="B119" s="132"/>
      <c r="C119" s="132"/>
      <c r="D119" s="132"/>
      <c r="E119" s="132"/>
    </row>
    <row r="120" spans="2:5">
      <c r="B120" s="132"/>
      <c r="C120" s="132"/>
      <c r="D120" s="132"/>
      <c r="E120" s="132"/>
    </row>
    <row r="121" spans="2:5">
      <c r="B121" s="132"/>
      <c r="C121" s="132"/>
      <c r="D121" s="132"/>
      <c r="E121" s="132"/>
    </row>
    <row r="122" spans="2:5">
      <c r="B122" s="132"/>
      <c r="C122" s="132"/>
      <c r="D122" s="132"/>
      <c r="E122" s="132"/>
    </row>
    <row r="123" spans="2:5">
      <c r="B123" s="132"/>
      <c r="C123" s="132"/>
      <c r="D123" s="132"/>
      <c r="E123" s="132"/>
    </row>
    <row r="124" spans="2:5">
      <c r="B124" s="132"/>
      <c r="C124" s="132"/>
      <c r="D124" s="132"/>
      <c r="E124" s="132"/>
    </row>
    <row r="125" spans="2:5">
      <c r="B125" s="132"/>
      <c r="C125" s="132"/>
      <c r="D125" s="132"/>
      <c r="E125" s="132"/>
    </row>
    <row r="126" spans="2:5">
      <c r="B126" s="132"/>
      <c r="C126" s="132"/>
      <c r="D126" s="132"/>
      <c r="E126" s="132"/>
    </row>
    <row r="127" spans="2:5">
      <c r="B127" s="132"/>
      <c r="C127" s="132"/>
      <c r="D127" s="132"/>
      <c r="E127" s="132"/>
    </row>
    <row r="128" spans="2:5">
      <c r="B128" s="132"/>
      <c r="C128" s="132"/>
      <c r="D128" s="132"/>
      <c r="E128" s="132"/>
    </row>
    <row r="129" spans="2:5">
      <c r="B129" s="132"/>
      <c r="C129" s="132"/>
      <c r="D129" s="132"/>
      <c r="E129" s="132"/>
    </row>
    <row r="130" spans="2:5">
      <c r="B130" s="132"/>
      <c r="C130" s="132"/>
      <c r="D130" s="132"/>
      <c r="E130" s="132"/>
    </row>
    <row r="131" spans="2:5">
      <c r="B131" s="132"/>
      <c r="C131" s="132"/>
      <c r="D131" s="132"/>
      <c r="E131" s="132"/>
    </row>
    <row r="132" spans="2:5">
      <c r="B132" s="132"/>
      <c r="C132" s="132"/>
      <c r="D132" s="132"/>
      <c r="E132" s="132"/>
    </row>
    <row r="133" spans="2:5">
      <c r="B133" s="132"/>
      <c r="C133" s="132"/>
      <c r="D133" s="132"/>
      <c r="E133" s="132"/>
    </row>
    <row r="134" spans="2:5">
      <c r="B134" s="132"/>
      <c r="C134" s="132"/>
      <c r="D134" s="132"/>
      <c r="E134" s="132"/>
    </row>
    <row r="135" spans="2:5">
      <c r="B135" s="132"/>
      <c r="C135" s="132"/>
      <c r="D135" s="132"/>
      <c r="E135" s="132"/>
    </row>
    <row r="136" spans="2:5">
      <c r="B136" s="132"/>
      <c r="C136" s="132"/>
      <c r="D136" s="132"/>
      <c r="E136" s="132"/>
    </row>
    <row r="137" spans="2:5">
      <c r="B137" s="132"/>
      <c r="C137" s="132"/>
      <c r="D137" s="132"/>
      <c r="E137" s="132"/>
    </row>
    <row r="138" spans="2:5">
      <c r="B138" s="132"/>
      <c r="C138" s="132"/>
      <c r="D138" s="132"/>
      <c r="E138" s="132"/>
    </row>
    <row r="139" spans="2:5">
      <c r="B139" s="132"/>
      <c r="C139" s="132"/>
      <c r="D139" s="132"/>
      <c r="E139" s="132"/>
    </row>
    <row r="140" spans="2:5">
      <c r="B140" s="132"/>
      <c r="C140" s="132"/>
      <c r="D140" s="132"/>
      <c r="E140" s="132"/>
    </row>
    <row r="141" spans="2:5">
      <c r="B141" s="132"/>
      <c r="C141" s="132"/>
      <c r="D141" s="132"/>
      <c r="E141" s="132"/>
    </row>
    <row r="142" spans="2:5">
      <c r="B142" s="132"/>
      <c r="C142" s="132"/>
      <c r="D142" s="132"/>
      <c r="E142" s="132"/>
    </row>
    <row r="143" spans="2:5">
      <c r="B143" s="132"/>
      <c r="C143" s="132"/>
      <c r="D143" s="132"/>
      <c r="E143" s="132"/>
    </row>
    <row r="144" spans="2:5">
      <c r="B144" s="132"/>
      <c r="C144" s="132"/>
      <c r="D144" s="132"/>
      <c r="E144" s="132"/>
    </row>
    <row r="145" spans="2:5">
      <c r="B145" s="132"/>
      <c r="C145" s="132"/>
      <c r="D145" s="132"/>
      <c r="E145" s="132"/>
    </row>
    <row r="146" spans="2:5">
      <c r="B146" s="132"/>
      <c r="C146" s="132"/>
      <c r="D146" s="132"/>
      <c r="E146" s="132"/>
    </row>
    <row r="147" spans="2:5">
      <c r="B147" s="132"/>
      <c r="C147" s="132"/>
      <c r="D147" s="132"/>
      <c r="E147" s="132"/>
    </row>
    <row r="148" spans="2:5">
      <c r="B148" s="132"/>
      <c r="C148" s="132"/>
      <c r="D148" s="132"/>
      <c r="E148" s="132"/>
    </row>
    <row r="149" spans="2:5">
      <c r="B149" s="132"/>
      <c r="C149" s="132"/>
      <c r="D149" s="132"/>
      <c r="E149" s="132"/>
    </row>
    <row r="150" spans="2:5">
      <c r="B150" s="132"/>
      <c r="C150" s="132"/>
      <c r="D150" s="132"/>
      <c r="E150" s="132"/>
    </row>
    <row r="151" spans="2:5">
      <c r="B151" s="132"/>
      <c r="C151" s="132"/>
      <c r="D151" s="132"/>
      <c r="E151" s="132"/>
    </row>
    <row r="152" spans="2:5">
      <c r="B152" s="132"/>
      <c r="C152" s="132"/>
      <c r="D152" s="132"/>
      <c r="E152" s="132"/>
    </row>
    <row r="153" spans="2:5">
      <c r="B153" s="132"/>
      <c r="C153" s="132"/>
      <c r="D153" s="132"/>
      <c r="E153" s="132"/>
    </row>
    <row r="154" spans="2:5">
      <c r="B154" s="132"/>
      <c r="C154" s="132"/>
      <c r="D154" s="132"/>
      <c r="E154" s="132"/>
    </row>
    <row r="155" spans="2:5">
      <c r="B155" s="132"/>
      <c r="C155" s="132"/>
      <c r="D155" s="132"/>
      <c r="E155" s="132"/>
    </row>
    <row r="156" spans="2:5">
      <c r="B156" s="132"/>
      <c r="C156" s="132"/>
      <c r="D156" s="132"/>
      <c r="E156" s="132"/>
    </row>
    <row r="157" spans="2:5">
      <c r="B157" s="132"/>
      <c r="C157" s="132"/>
      <c r="D157" s="132"/>
      <c r="E157" s="132"/>
    </row>
    <row r="158" spans="2:5">
      <c r="B158" s="132"/>
      <c r="C158" s="132"/>
      <c r="D158" s="132"/>
      <c r="E158" s="132"/>
    </row>
    <row r="159" spans="2:5">
      <c r="B159" s="132"/>
      <c r="C159" s="132"/>
      <c r="D159" s="132"/>
      <c r="E159" s="132"/>
    </row>
    <row r="160" spans="2:5">
      <c r="B160" s="132"/>
      <c r="C160" s="132"/>
      <c r="D160" s="132"/>
      <c r="E160" s="132"/>
    </row>
    <row r="161" spans="2:5">
      <c r="B161" s="132"/>
      <c r="C161" s="132"/>
      <c r="D161" s="132"/>
      <c r="E161" s="132"/>
    </row>
    <row r="162" spans="2:5">
      <c r="B162" s="132"/>
      <c r="C162" s="132"/>
      <c r="D162" s="132"/>
      <c r="E162" s="132"/>
    </row>
    <row r="163" spans="2:5">
      <c r="B163" s="132"/>
      <c r="C163" s="132"/>
      <c r="D163" s="132"/>
      <c r="E163" s="132"/>
    </row>
    <row r="164" spans="2:5">
      <c r="B164" s="132"/>
      <c r="C164" s="132"/>
      <c r="D164" s="132"/>
      <c r="E164" s="132"/>
    </row>
    <row r="165" spans="2:5">
      <c r="B165" s="132"/>
      <c r="C165" s="132"/>
      <c r="D165" s="132"/>
      <c r="E165" s="132"/>
    </row>
    <row r="166" spans="2:5">
      <c r="B166" s="132"/>
      <c r="C166" s="132"/>
      <c r="D166" s="132"/>
      <c r="E166" s="132"/>
    </row>
    <row r="167" spans="2:5">
      <c r="B167" s="132"/>
      <c r="C167" s="132"/>
      <c r="D167" s="132"/>
      <c r="E167" s="132"/>
    </row>
    <row r="168" spans="2:5">
      <c r="B168" s="132"/>
      <c r="C168" s="132"/>
      <c r="D168" s="132"/>
      <c r="E168" s="132"/>
    </row>
    <row r="169" spans="2:5">
      <c r="B169" s="132"/>
      <c r="C169" s="132"/>
      <c r="D169" s="132"/>
      <c r="E169" s="132"/>
    </row>
    <row r="170" spans="2:5">
      <c r="B170" s="132"/>
      <c r="C170" s="132"/>
      <c r="D170" s="132"/>
      <c r="E170" s="132"/>
    </row>
    <row r="171" spans="2:5">
      <c r="B171" s="132"/>
      <c r="C171" s="132"/>
      <c r="D171" s="132"/>
      <c r="E171" s="132"/>
    </row>
    <row r="172" spans="2:5">
      <c r="B172" s="132"/>
      <c r="C172" s="132"/>
      <c r="D172" s="132"/>
      <c r="E172" s="132"/>
    </row>
    <row r="173" spans="2:5">
      <c r="B173" s="132"/>
      <c r="C173" s="132"/>
      <c r="D173" s="132"/>
      <c r="E173" s="132"/>
    </row>
    <row r="174" spans="2:5">
      <c r="B174" s="132"/>
      <c r="C174" s="132"/>
      <c r="D174" s="132"/>
      <c r="E174" s="132"/>
    </row>
    <row r="175" spans="2:5">
      <c r="B175" s="132"/>
      <c r="C175" s="132"/>
      <c r="D175" s="132"/>
      <c r="E175" s="132"/>
    </row>
    <row r="176" spans="2:5">
      <c r="B176" s="132"/>
      <c r="C176" s="132"/>
      <c r="D176" s="132"/>
      <c r="E176" s="132"/>
    </row>
    <row r="177" spans="2:5">
      <c r="B177" s="132"/>
      <c r="C177" s="132"/>
      <c r="D177" s="132"/>
      <c r="E177" s="132"/>
    </row>
    <row r="178" spans="2:5">
      <c r="B178" s="132"/>
      <c r="C178" s="132"/>
      <c r="D178" s="132"/>
      <c r="E178" s="132"/>
    </row>
    <row r="179" spans="2:5">
      <c r="B179" s="132"/>
      <c r="C179" s="132"/>
      <c r="D179" s="132"/>
      <c r="E179" s="132"/>
    </row>
    <row r="180" spans="2:5">
      <c r="B180" s="132"/>
      <c r="C180" s="132"/>
      <c r="D180" s="132"/>
      <c r="E180" s="132"/>
    </row>
    <row r="181" spans="2:5">
      <c r="B181" s="132"/>
      <c r="C181" s="132"/>
      <c r="D181" s="132"/>
      <c r="E181" s="132"/>
    </row>
    <row r="182" spans="2:5">
      <c r="B182" s="132"/>
      <c r="C182" s="132"/>
      <c r="D182" s="132"/>
      <c r="E182" s="132"/>
    </row>
    <row r="183" spans="2:5">
      <c r="B183" s="132"/>
      <c r="C183" s="132"/>
      <c r="D183" s="132"/>
      <c r="E183" s="132"/>
    </row>
    <row r="184" spans="2:5">
      <c r="B184" s="132"/>
      <c r="C184" s="132"/>
      <c r="D184" s="132"/>
      <c r="E184" s="132"/>
    </row>
    <row r="185" spans="2:5">
      <c r="B185" s="132"/>
      <c r="C185" s="132"/>
      <c r="D185" s="132"/>
      <c r="E185" s="132"/>
    </row>
    <row r="186" spans="2:5">
      <c r="B186" s="132"/>
      <c r="C186" s="132"/>
      <c r="D186" s="132"/>
      <c r="E186" s="132"/>
    </row>
    <row r="187" spans="2:5">
      <c r="B187" s="132"/>
      <c r="C187" s="132"/>
      <c r="D187" s="132"/>
      <c r="E187" s="132"/>
    </row>
    <row r="188" spans="2:5">
      <c r="B188" s="132"/>
      <c r="C188" s="132"/>
      <c r="D188" s="132"/>
      <c r="E188" s="132"/>
    </row>
    <row r="189" spans="2:5">
      <c r="B189" s="132"/>
      <c r="C189" s="132"/>
      <c r="D189" s="132"/>
      <c r="E189" s="132"/>
    </row>
    <row r="190" spans="2:5">
      <c r="B190" s="132"/>
      <c r="C190" s="132"/>
      <c r="D190" s="132"/>
      <c r="E190" s="132"/>
    </row>
    <row r="191" spans="2:5">
      <c r="B191" s="132"/>
      <c r="C191" s="132"/>
      <c r="D191" s="132"/>
      <c r="E191" s="132"/>
    </row>
    <row r="192" spans="2:5">
      <c r="B192" s="132"/>
      <c r="C192" s="132"/>
      <c r="D192" s="132"/>
      <c r="E192" s="132"/>
    </row>
    <row r="193" spans="2:5">
      <c r="B193" s="132"/>
      <c r="C193" s="132"/>
      <c r="D193" s="132"/>
      <c r="E193" s="132"/>
    </row>
    <row r="194" spans="2:5">
      <c r="B194" s="132"/>
      <c r="C194" s="132"/>
      <c r="D194" s="132"/>
      <c r="E194" s="132"/>
    </row>
    <row r="195" spans="2:5">
      <c r="B195" s="132"/>
      <c r="C195" s="132"/>
      <c r="D195" s="132"/>
      <c r="E195" s="132"/>
    </row>
    <row r="196" spans="2:5">
      <c r="B196" s="132"/>
      <c r="C196" s="132"/>
      <c r="D196" s="132"/>
      <c r="E196" s="132"/>
    </row>
    <row r="197" spans="2:5">
      <c r="B197" s="132"/>
      <c r="C197" s="132"/>
      <c r="D197" s="132"/>
      <c r="E197" s="132"/>
    </row>
    <row r="198" spans="2:5">
      <c r="B198" s="132"/>
      <c r="C198" s="132"/>
      <c r="D198" s="132"/>
      <c r="E198" s="132"/>
    </row>
    <row r="199" spans="2:5">
      <c r="B199" s="132"/>
      <c r="C199" s="132"/>
      <c r="D199" s="132"/>
      <c r="E199" s="132"/>
    </row>
    <row r="200" spans="2:5">
      <c r="B200" s="132"/>
      <c r="C200" s="132"/>
      <c r="D200" s="132"/>
      <c r="E200" s="132"/>
    </row>
    <row r="201" spans="2:5">
      <c r="B201" s="132"/>
      <c r="C201" s="132"/>
      <c r="D201" s="132"/>
      <c r="E201" s="132"/>
    </row>
    <row r="202" spans="2:5">
      <c r="B202" s="132"/>
      <c r="C202" s="132"/>
      <c r="D202" s="132"/>
      <c r="E202" s="132"/>
    </row>
    <row r="203" spans="2:5">
      <c r="B203" s="132"/>
      <c r="C203" s="132"/>
      <c r="D203" s="132"/>
      <c r="E203" s="132"/>
    </row>
    <row r="204" spans="2:5">
      <c r="B204" s="132"/>
      <c r="C204" s="132"/>
      <c r="D204" s="132"/>
      <c r="E204" s="132"/>
    </row>
    <row r="205" spans="2:5">
      <c r="B205" s="132"/>
      <c r="C205" s="132"/>
      <c r="D205" s="132"/>
      <c r="E205" s="132"/>
    </row>
    <row r="206" spans="2:5">
      <c r="B206" s="132"/>
      <c r="C206" s="132"/>
      <c r="D206" s="132"/>
      <c r="E206" s="132"/>
    </row>
    <row r="207" spans="2:5">
      <c r="B207" s="132"/>
      <c r="C207" s="132"/>
      <c r="D207" s="132"/>
      <c r="E207" s="132"/>
    </row>
    <row r="208" spans="2:5">
      <c r="B208" s="132"/>
      <c r="C208" s="132"/>
      <c r="D208" s="132"/>
      <c r="E208" s="132"/>
    </row>
    <row r="209" spans="2:5">
      <c r="B209" s="132"/>
      <c r="C209" s="132"/>
      <c r="D209" s="132"/>
      <c r="E209" s="132"/>
    </row>
    <row r="210" spans="2:5">
      <c r="B210" s="132"/>
      <c r="C210" s="132"/>
      <c r="D210" s="132"/>
      <c r="E210" s="132"/>
    </row>
    <row r="211" spans="2:5">
      <c r="B211" s="132"/>
      <c r="C211" s="132"/>
      <c r="D211" s="132"/>
      <c r="E211" s="132"/>
    </row>
    <row r="212" spans="2:5">
      <c r="B212" s="132"/>
      <c r="C212" s="132"/>
      <c r="D212" s="132"/>
      <c r="E212" s="132"/>
    </row>
    <row r="213" spans="2:5">
      <c r="B213" s="132"/>
      <c r="C213" s="132"/>
      <c r="D213" s="132"/>
      <c r="E213" s="132"/>
    </row>
    <row r="214" spans="2:5">
      <c r="B214" s="132"/>
      <c r="C214" s="132"/>
      <c r="D214" s="132"/>
      <c r="E214" s="132"/>
    </row>
  </sheetData>
  <mergeCells count="9">
    <mergeCell ref="J46:L46"/>
    <mergeCell ref="C8:E8"/>
    <mergeCell ref="F8:H8"/>
    <mergeCell ref="I8:K8"/>
    <mergeCell ref="A44:K44"/>
    <mergeCell ref="A4:K4"/>
    <mergeCell ref="A6:K6"/>
    <mergeCell ref="A5:K5"/>
    <mergeCell ref="A7:K7"/>
  </mergeCells>
  <phoneticPr fontId="0" type="noConversion"/>
  <printOptions horizontalCentered="1" verticalCentered="1"/>
  <pageMargins left="0.51181102362204722" right="0.51181102362204722" top="0.51181102362204722" bottom="0.51181102362204722" header="0.51181102362204722" footer="0.51181102362204722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45"/>
  <sheetViews>
    <sheetView view="pageBreakPreview" topLeftCell="C16" zoomScale="75" zoomScaleNormal="75" workbookViewId="0">
      <selection activeCell="H36" sqref="H36"/>
    </sheetView>
  </sheetViews>
  <sheetFormatPr defaultRowHeight="12.75"/>
  <cols>
    <col min="4" max="4" width="6.140625" customWidth="1"/>
    <col min="5" max="5" width="14.7109375" customWidth="1"/>
    <col min="6" max="6" width="38.28515625" customWidth="1"/>
    <col min="7" max="7" width="10.85546875" customWidth="1"/>
    <col min="8" max="8" width="15.7109375" customWidth="1"/>
    <col min="9" max="9" width="12.85546875" customWidth="1"/>
    <col min="10" max="10" width="13.28515625" customWidth="1"/>
    <col min="11" max="11" width="12.85546875" customWidth="1"/>
    <col min="12" max="12" width="18.42578125" customWidth="1"/>
    <col min="13" max="13" width="12.28515625" hidden="1" customWidth="1"/>
    <col min="14" max="14" width="12.42578125" hidden="1" customWidth="1"/>
    <col min="15" max="15" width="11.5703125" customWidth="1"/>
    <col min="16" max="16" width="13.28515625" customWidth="1"/>
  </cols>
  <sheetData>
    <row r="4" spans="3:15" ht="24.75" customHeight="1"/>
    <row r="5" spans="3:15" ht="38.25" customHeight="1">
      <c r="C5" s="90"/>
      <c r="D5" s="90"/>
      <c r="E5" s="90"/>
      <c r="F5" s="90"/>
      <c r="G5" s="280" t="s">
        <v>18</v>
      </c>
      <c r="H5" s="281"/>
      <c r="I5" s="281"/>
      <c r="J5" s="90"/>
      <c r="K5" s="90"/>
      <c r="L5" s="90"/>
    </row>
    <row r="6" spans="3:15" ht="33" customHeight="1">
      <c r="C6" s="90"/>
      <c r="D6" s="282"/>
      <c r="E6" s="283"/>
      <c r="F6" s="90"/>
      <c r="G6" s="284" t="s">
        <v>14</v>
      </c>
      <c r="H6" s="285"/>
      <c r="I6" s="281"/>
      <c r="J6" s="94"/>
      <c r="K6" s="94"/>
      <c r="L6" s="95"/>
      <c r="M6" s="23"/>
    </row>
    <row r="7" spans="3:15" ht="20.25">
      <c r="C7" s="90"/>
      <c r="D7" s="282"/>
      <c r="E7" s="90"/>
      <c r="F7" s="90"/>
      <c r="G7" s="90"/>
      <c r="H7" s="90"/>
      <c r="I7" s="90"/>
      <c r="J7" s="90"/>
      <c r="K7" s="90"/>
      <c r="L7" s="90"/>
    </row>
    <row r="8" spans="3:15" ht="30" customHeight="1">
      <c r="C8" s="90"/>
      <c r="D8" s="279" t="s">
        <v>99</v>
      </c>
      <c r="E8" s="90"/>
      <c r="F8" s="90"/>
      <c r="G8" s="90"/>
      <c r="H8" s="90"/>
      <c r="I8" s="90"/>
      <c r="J8" s="90"/>
      <c r="K8" s="90"/>
      <c r="L8" s="90"/>
    </row>
    <row r="10" spans="3:15" ht="16.5" thickBot="1">
      <c r="D10" s="1"/>
      <c r="E10" s="1"/>
      <c r="F10" s="1"/>
      <c r="G10" s="1"/>
      <c r="H10" s="1"/>
      <c r="I10" s="1"/>
      <c r="J10" s="7"/>
      <c r="K10" s="7"/>
      <c r="L10" s="1" t="s">
        <v>66</v>
      </c>
    </row>
    <row r="11" spans="3:15" ht="15.75">
      <c r="D11" s="29"/>
      <c r="E11" s="29"/>
      <c r="F11" s="28"/>
      <c r="G11" s="359" t="s">
        <v>6</v>
      </c>
      <c r="H11" s="360"/>
      <c r="I11" s="277" t="s">
        <v>13</v>
      </c>
      <c r="J11" s="278"/>
      <c r="K11" s="359" t="s">
        <v>26</v>
      </c>
      <c r="L11" s="360"/>
      <c r="M11" s="42" t="s">
        <v>11</v>
      </c>
      <c r="N11" s="26"/>
      <c r="O11" s="7"/>
    </row>
    <row r="12" spans="3:15" ht="16.5" thickBot="1">
      <c r="D12" s="273" t="s">
        <v>4</v>
      </c>
      <c r="E12" s="273" t="s">
        <v>12</v>
      </c>
      <c r="F12" s="274"/>
      <c r="G12" s="357" t="s">
        <v>68</v>
      </c>
      <c r="H12" s="358"/>
      <c r="I12" s="357" t="s">
        <v>95</v>
      </c>
      <c r="J12" s="358"/>
      <c r="K12" s="357" t="s">
        <v>95</v>
      </c>
      <c r="L12" s="358"/>
      <c r="M12" s="12">
        <v>2006</v>
      </c>
      <c r="N12" s="13">
        <v>2007</v>
      </c>
    </row>
    <row r="13" spans="3:15" ht="16.5" thickBot="1">
      <c r="D13" s="275"/>
      <c r="E13" s="275"/>
      <c r="F13" s="276"/>
      <c r="G13" s="276" t="s">
        <v>1</v>
      </c>
      <c r="H13" s="276" t="s">
        <v>5</v>
      </c>
      <c r="I13" s="276" t="s">
        <v>1</v>
      </c>
      <c r="J13" s="276" t="s">
        <v>5</v>
      </c>
      <c r="K13" s="276" t="s">
        <v>1</v>
      </c>
      <c r="L13" s="276" t="s">
        <v>5</v>
      </c>
      <c r="M13" s="13" t="s">
        <v>1</v>
      </c>
      <c r="N13" s="13" t="s">
        <v>5</v>
      </c>
    </row>
    <row r="14" spans="3:15" ht="15">
      <c r="D14" s="286">
        <v>1</v>
      </c>
      <c r="E14" s="287" t="s">
        <v>69</v>
      </c>
      <c r="F14" s="288"/>
      <c r="G14" s="267">
        <f>Sheet1!C12</f>
        <v>1123.03</v>
      </c>
      <c r="H14" s="267">
        <f>Sheet1!D12</f>
        <v>0</v>
      </c>
      <c r="I14" s="268">
        <v>1275</v>
      </c>
      <c r="J14" s="268">
        <f>Sheet1!G12</f>
        <v>0</v>
      </c>
      <c r="K14" s="268">
        <v>930.92</v>
      </c>
      <c r="L14" s="268">
        <f>Sheet1!J12</f>
        <v>0</v>
      </c>
      <c r="M14" s="31">
        <v>214.5</v>
      </c>
      <c r="N14" s="31">
        <v>6.6</v>
      </c>
    </row>
    <row r="15" spans="3:15" ht="15">
      <c r="D15" s="289">
        <v>2</v>
      </c>
      <c r="E15" s="290" t="s">
        <v>70</v>
      </c>
      <c r="F15" s="290"/>
      <c r="G15" s="269">
        <f>Sheet1!C21</f>
        <v>486.69</v>
      </c>
      <c r="H15" s="269">
        <f>Sheet1!D21</f>
        <v>1.7</v>
      </c>
      <c r="I15" s="269">
        <v>995.2</v>
      </c>
      <c r="J15" s="269">
        <f>Sheet1!G21</f>
        <v>1.7</v>
      </c>
      <c r="K15" s="269">
        <v>637.45000000000005</v>
      </c>
      <c r="L15" s="269">
        <f>Sheet1!J21</f>
        <v>5.26</v>
      </c>
      <c r="M15" s="32">
        <v>1086</v>
      </c>
      <c r="N15" s="32">
        <v>4.3</v>
      </c>
    </row>
    <row r="16" spans="3:15" ht="15">
      <c r="D16" s="289">
        <v>3</v>
      </c>
      <c r="E16" s="290" t="s">
        <v>49</v>
      </c>
      <c r="F16" s="290"/>
      <c r="G16" s="269">
        <f>Sheet1!C26</f>
        <v>45.26</v>
      </c>
      <c r="H16" s="269">
        <f>Sheet1!D26</f>
        <v>0</v>
      </c>
      <c r="I16" s="269">
        <v>128</v>
      </c>
      <c r="J16" s="269">
        <f>Sheet1!G26</f>
        <v>0</v>
      </c>
      <c r="K16" s="269">
        <v>55</v>
      </c>
      <c r="L16" s="269">
        <f>Sheet1!J26</f>
        <v>0</v>
      </c>
      <c r="M16" s="32">
        <v>52</v>
      </c>
      <c r="N16" s="32">
        <v>1.7</v>
      </c>
    </row>
    <row r="17" spans="1:17" ht="15">
      <c r="D17" s="289">
        <v>4</v>
      </c>
      <c r="E17" s="361" t="s">
        <v>71</v>
      </c>
      <c r="F17" s="362"/>
      <c r="G17" s="269">
        <f>Sheet1!C41</f>
        <v>84.87</v>
      </c>
      <c r="H17" s="269">
        <f>Sheet1!D41</f>
        <v>5.96</v>
      </c>
      <c r="I17" s="269">
        <v>205</v>
      </c>
      <c r="J17" s="269">
        <f>Sheet1!G41</f>
        <v>7</v>
      </c>
      <c r="K17" s="269">
        <v>149.5</v>
      </c>
      <c r="L17" s="269">
        <f>Sheet1!J41</f>
        <v>7</v>
      </c>
      <c r="M17" s="32"/>
      <c r="N17" s="32"/>
    </row>
    <row r="18" spans="1:17" ht="15">
      <c r="D18" s="289">
        <v>5</v>
      </c>
      <c r="E18" s="291" t="s">
        <v>72</v>
      </c>
      <c r="F18" s="292"/>
      <c r="G18" s="269">
        <f>Sheet1!C45</f>
        <v>2.13</v>
      </c>
      <c r="H18" s="269">
        <f>Sheet1!D45</f>
        <v>0</v>
      </c>
      <c r="I18" s="269">
        <v>10</v>
      </c>
      <c r="J18" s="269">
        <f>Sheet1!G45</f>
        <v>0</v>
      </c>
      <c r="K18" s="269">
        <v>1.58</v>
      </c>
      <c r="L18" s="269">
        <f>Sheet1!J45</f>
        <v>0</v>
      </c>
      <c r="M18" s="32"/>
      <c r="N18" s="32"/>
    </row>
    <row r="19" spans="1:17" ht="15">
      <c r="D19" s="289">
        <v>6</v>
      </c>
      <c r="E19" s="361" t="s">
        <v>45</v>
      </c>
      <c r="F19" s="362"/>
      <c r="G19" s="269">
        <f>Sheet1!C55</f>
        <v>340.56</v>
      </c>
      <c r="H19" s="269">
        <f>Sheet1!D55</f>
        <v>6.6</v>
      </c>
      <c r="I19" s="269">
        <v>396</v>
      </c>
      <c r="J19" s="269">
        <f>Sheet1!G55</f>
        <v>6.6</v>
      </c>
      <c r="K19" s="269">
        <v>333.75</v>
      </c>
      <c r="L19" s="269">
        <f>Sheet1!J55</f>
        <v>6.6</v>
      </c>
      <c r="M19" s="32"/>
      <c r="N19" s="32"/>
    </row>
    <row r="20" spans="1:17" ht="15">
      <c r="D20" s="289">
        <v>7</v>
      </c>
      <c r="E20" s="361" t="s">
        <v>46</v>
      </c>
      <c r="F20" s="362"/>
      <c r="G20" s="269">
        <f>Sheet1!C59</f>
        <v>0</v>
      </c>
      <c r="H20" s="269">
        <f>Sheet1!D59</f>
        <v>0</v>
      </c>
      <c r="I20" s="269">
        <v>0</v>
      </c>
      <c r="J20" s="269">
        <f>Sheet1!G59</f>
        <v>0</v>
      </c>
      <c r="K20" s="269">
        <v>0</v>
      </c>
      <c r="L20" s="269">
        <f>Sheet1!J59</f>
        <v>0</v>
      </c>
      <c r="M20" s="32"/>
      <c r="N20" s="32"/>
    </row>
    <row r="21" spans="1:17" ht="15">
      <c r="D21" s="289">
        <v>8</v>
      </c>
      <c r="E21" s="290" t="s">
        <v>48</v>
      </c>
      <c r="F21" s="290"/>
      <c r="G21" s="269">
        <f>Sheet1!C65</f>
        <v>35.340000000000003</v>
      </c>
      <c r="H21" s="269">
        <f>Sheet1!D65</f>
        <v>34.119999999999997</v>
      </c>
      <c r="I21" s="269">
        <v>50.8</v>
      </c>
      <c r="J21" s="269">
        <f>Sheet1!G65</f>
        <v>98.8</v>
      </c>
      <c r="K21" s="269">
        <v>42.8</v>
      </c>
      <c r="L21" s="269">
        <v>97.44</v>
      </c>
      <c r="M21" s="32">
        <v>28.5</v>
      </c>
      <c r="N21" s="32">
        <v>23.4</v>
      </c>
    </row>
    <row r="22" spans="1:17" ht="15.75" thickBot="1">
      <c r="D22" s="293">
        <v>9</v>
      </c>
      <c r="E22" s="294" t="s">
        <v>94</v>
      </c>
      <c r="F22" s="295"/>
      <c r="G22" s="270"/>
      <c r="H22" s="270"/>
      <c r="I22" s="270">
        <v>755</v>
      </c>
      <c r="J22" s="270">
        <v>0</v>
      </c>
      <c r="K22" s="270">
        <v>449</v>
      </c>
      <c r="L22" s="270">
        <v>0</v>
      </c>
      <c r="M22" s="266"/>
      <c r="N22" s="266"/>
    </row>
    <row r="23" spans="1:17" ht="16.5" thickBot="1">
      <c r="D23" s="296"/>
      <c r="E23" s="297"/>
      <c r="F23" s="298" t="s">
        <v>3</v>
      </c>
      <c r="G23" s="271">
        <f t="shared" ref="G23:N23" si="0">SUM(G14:G21)</f>
        <v>2117.88</v>
      </c>
      <c r="H23" s="271">
        <f t="shared" si="0"/>
        <v>48.379999999999995</v>
      </c>
      <c r="I23" s="271">
        <f>SUM(I14:I22)</f>
        <v>3815</v>
      </c>
      <c r="J23" s="271">
        <f t="shared" si="0"/>
        <v>114.1</v>
      </c>
      <c r="K23" s="271">
        <f>SUM(K14:K22)</f>
        <v>2600</v>
      </c>
      <c r="L23" s="271">
        <f t="shared" si="0"/>
        <v>116.3</v>
      </c>
      <c r="M23" s="9">
        <f t="shared" si="0"/>
        <v>1381</v>
      </c>
      <c r="N23" s="9">
        <f t="shared" si="0"/>
        <v>36</v>
      </c>
    </row>
    <row r="24" spans="1:17" ht="16.5" customHeight="1" thickBot="1">
      <c r="D24" s="353" t="s">
        <v>59</v>
      </c>
      <c r="E24" s="353"/>
      <c r="F24" s="353"/>
      <c r="G24" s="272">
        <f>Sheet1!C69</f>
        <v>-264.85000000000002</v>
      </c>
      <c r="H24" s="272">
        <f>Sheet1!D69</f>
        <v>0</v>
      </c>
      <c r="I24" s="272">
        <f>Sheet1!F69</f>
        <v>0</v>
      </c>
      <c r="J24" s="272">
        <f>Sheet1!G69</f>
        <v>0</v>
      </c>
      <c r="K24" s="272">
        <f>Sheet1!I69</f>
        <v>0</v>
      </c>
      <c r="L24" s="272">
        <f>Sheet1!J69</f>
        <v>0</v>
      </c>
      <c r="M24" s="11"/>
      <c r="N24" s="11"/>
    </row>
    <row r="25" spans="1:17" ht="16.5" thickBot="1">
      <c r="D25" s="353" t="s">
        <v>60</v>
      </c>
      <c r="E25" s="353"/>
      <c r="F25" s="353"/>
      <c r="G25" s="271">
        <f t="shared" ref="G25:L25" si="1">SUM(G23:G24)</f>
        <v>1853.0300000000002</v>
      </c>
      <c r="H25" s="271">
        <f t="shared" si="1"/>
        <v>48.379999999999995</v>
      </c>
      <c r="I25" s="271">
        <f t="shared" si="1"/>
        <v>3815</v>
      </c>
      <c r="J25" s="271">
        <f t="shared" si="1"/>
        <v>114.1</v>
      </c>
      <c r="K25" s="271">
        <f t="shared" si="1"/>
        <v>2600</v>
      </c>
      <c r="L25" s="271">
        <f t="shared" si="1"/>
        <v>116.3</v>
      </c>
      <c r="M25" s="11"/>
      <c r="N25" s="11"/>
    </row>
    <row r="26" spans="1:17" ht="15.75">
      <c r="D26" s="4"/>
      <c r="E26" s="4"/>
      <c r="F26" s="8"/>
      <c r="G26" s="8"/>
      <c r="H26" s="8"/>
      <c r="I26" s="11"/>
      <c r="J26" s="11"/>
      <c r="K26" s="7"/>
      <c r="O26" s="355"/>
      <c r="P26" s="355"/>
    </row>
    <row r="27" spans="1:17" ht="15.75">
      <c r="A27" s="41"/>
      <c r="B27" s="41"/>
      <c r="C27" s="41"/>
      <c r="D27" s="41"/>
      <c r="E27" s="41"/>
      <c r="F27" s="41"/>
      <c r="G27" s="105"/>
      <c r="H27" s="8"/>
      <c r="I27" s="11"/>
      <c r="J27" s="41"/>
      <c r="K27" s="3"/>
      <c r="L27" s="3"/>
      <c r="M27" s="3"/>
      <c r="N27" s="5"/>
      <c r="O27" s="3"/>
      <c r="P27" s="3"/>
      <c r="Q27" s="41"/>
    </row>
    <row r="28" spans="1:17" ht="15.75">
      <c r="A28" s="41"/>
      <c r="B28" s="41"/>
      <c r="C28" s="41"/>
      <c r="D28" s="3"/>
      <c r="E28" s="3"/>
      <c r="F28" s="3"/>
      <c r="G28" s="3"/>
      <c r="H28" s="3"/>
      <c r="I28" s="11"/>
      <c r="J28" s="41"/>
      <c r="K28" s="3"/>
      <c r="L28" s="3"/>
      <c r="M28" s="3"/>
      <c r="N28" s="3"/>
      <c r="O28" s="3"/>
      <c r="P28" s="107"/>
      <c r="Q28" s="41"/>
    </row>
    <row r="29" spans="1:17" ht="15.75">
      <c r="A29" s="41"/>
      <c r="B29" s="41"/>
      <c r="C29" s="41"/>
      <c r="D29" s="3"/>
      <c r="E29" s="3"/>
      <c r="F29" s="3"/>
      <c r="G29" s="3"/>
      <c r="H29" s="3"/>
      <c r="I29" s="11"/>
      <c r="J29" s="3"/>
      <c r="K29" s="30"/>
      <c r="L29" s="106"/>
      <c r="M29" s="30"/>
      <c r="N29" s="30"/>
      <c r="O29" s="106"/>
      <c r="P29" s="108"/>
      <c r="Q29" s="41"/>
    </row>
    <row r="30" spans="1:17" ht="15.75">
      <c r="A30" s="41"/>
      <c r="B30" s="41"/>
      <c r="C30" s="41"/>
      <c r="D30" s="30"/>
      <c r="E30" s="27"/>
      <c r="F30" s="27"/>
      <c r="G30" s="106"/>
      <c r="H30" s="106"/>
      <c r="I30" s="11"/>
      <c r="J30" s="3"/>
      <c r="K30" s="106"/>
      <c r="L30" s="106"/>
      <c r="M30" s="106"/>
      <c r="N30" s="106"/>
      <c r="O30" s="106"/>
      <c r="P30" s="108"/>
      <c r="Q30" s="41"/>
    </row>
    <row r="31" spans="1:17" ht="15.75">
      <c r="A31" s="41"/>
      <c r="B31" s="41"/>
      <c r="C31" s="41"/>
      <c r="D31" s="30"/>
      <c r="E31" s="27"/>
      <c r="F31" s="27"/>
      <c r="G31" s="106"/>
      <c r="H31" s="106"/>
      <c r="I31" s="11"/>
      <c r="J31" s="41"/>
      <c r="K31" s="11"/>
      <c r="L31" s="11"/>
      <c r="M31" s="11"/>
      <c r="N31" s="11"/>
      <c r="O31" s="11"/>
      <c r="P31" s="122"/>
      <c r="Q31" s="41"/>
    </row>
    <row r="32" spans="1:17" ht="15.75">
      <c r="A32" s="41"/>
      <c r="B32" s="41"/>
      <c r="C32" s="41"/>
      <c r="D32" s="30"/>
      <c r="E32" s="27"/>
      <c r="F32" s="27"/>
      <c r="G32" s="106"/>
      <c r="H32" s="106"/>
      <c r="I32" s="11"/>
      <c r="J32" s="41"/>
      <c r="K32" s="11"/>
      <c r="L32" s="11"/>
      <c r="M32" s="11"/>
      <c r="N32" s="11"/>
      <c r="O32" s="11"/>
      <c r="P32" s="41"/>
      <c r="Q32" s="41"/>
    </row>
    <row r="33" spans="1:17" ht="15.75">
      <c r="A33" s="41"/>
      <c r="B33" s="41"/>
      <c r="C33" s="41"/>
      <c r="D33" s="30"/>
      <c r="E33" s="27"/>
      <c r="F33" s="27"/>
      <c r="G33" s="106"/>
      <c r="H33" s="106"/>
      <c r="I33" s="11"/>
      <c r="J33" s="41"/>
      <c r="K33" s="41"/>
      <c r="L33" s="41"/>
      <c r="M33" s="41"/>
      <c r="N33" s="41"/>
      <c r="O33" s="41"/>
      <c r="P33" s="41"/>
      <c r="Q33" s="41"/>
    </row>
    <row r="34" spans="1:17" ht="15.75">
      <c r="A34" s="41"/>
      <c r="B34" s="41"/>
      <c r="C34" s="41"/>
      <c r="D34" s="30"/>
      <c r="E34" s="27"/>
      <c r="F34" s="27"/>
      <c r="G34" s="106"/>
      <c r="H34" s="106"/>
      <c r="I34" s="11"/>
      <c r="J34" s="11"/>
      <c r="K34" s="27"/>
      <c r="L34" s="41"/>
      <c r="M34" s="41"/>
      <c r="N34" s="41"/>
      <c r="O34" s="41"/>
      <c r="P34" s="41"/>
      <c r="Q34" s="41"/>
    </row>
    <row r="35" spans="1:17" ht="15.75">
      <c r="A35" s="41"/>
      <c r="B35" s="41"/>
      <c r="C35" s="41"/>
      <c r="D35" s="30"/>
      <c r="E35" s="27"/>
      <c r="F35" s="27"/>
      <c r="G35" s="106"/>
      <c r="H35" s="106"/>
      <c r="I35" s="11"/>
      <c r="J35" s="11"/>
      <c r="K35" s="27"/>
      <c r="L35" s="41"/>
      <c r="M35" s="41"/>
      <c r="N35" s="41"/>
      <c r="O35" s="41"/>
      <c r="P35" s="41"/>
      <c r="Q35" s="41"/>
    </row>
    <row r="36" spans="1:17" ht="15.75">
      <c r="A36" s="41"/>
      <c r="B36" s="41"/>
      <c r="C36" s="41"/>
      <c r="D36" s="30"/>
      <c r="E36" s="27"/>
      <c r="F36" s="27"/>
      <c r="G36" s="106"/>
      <c r="H36" s="320">
        <v>350</v>
      </c>
      <c r="I36" s="11"/>
      <c r="J36" s="11"/>
      <c r="K36" s="27"/>
      <c r="L36" s="41"/>
      <c r="M36" s="41"/>
      <c r="N36" s="41"/>
      <c r="O36" s="41"/>
      <c r="P36" s="41"/>
      <c r="Q36" s="41"/>
    </row>
    <row r="37" spans="1:17" ht="18" customHeight="1">
      <c r="A37" s="41"/>
      <c r="B37" s="41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41"/>
    </row>
    <row r="38" spans="1:17" ht="15" customHeight="1">
      <c r="A38" s="41"/>
      <c r="B38" s="41"/>
      <c r="C38" s="41"/>
      <c r="D38" s="4"/>
      <c r="E38" s="41"/>
      <c r="F38" s="4"/>
      <c r="G38" s="11"/>
      <c r="H38" s="11"/>
      <c r="I38" s="109"/>
      <c r="J38" s="109"/>
      <c r="K38" s="109"/>
      <c r="L38" s="109"/>
      <c r="M38" s="41"/>
      <c r="N38" s="41"/>
      <c r="O38" s="41"/>
      <c r="P38" s="41"/>
      <c r="Q38" s="41"/>
    </row>
    <row r="39" spans="1:17" ht="0.75" customHeight="1">
      <c r="A39" s="354">
        <v>319</v>
      </c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</row>
    <row r="40" spans="1:17" ht="0.7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0.7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0.75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15.75">
      <c r="A43" s="41"/>
      <c r="B43" s="41"/>
      <c r="C43" s="41"/>
      <c r="D43" s="41"/>
      <c r="E43" s="41"/>
      <c r="F43" s="8"/>
      <c r="G43" s="8"/>
      <c r="H43" s="8"/>
      <c r="I43" s="11"/>
      <c r="J43" s="11"/>
      <c r="K43" s="27"/>
      <c r="L43" s="41"/>
      <c r="M43" s="41"/>
      <c r="N43" s="41"/>
      <c r="O43" s="41"/>
      <c r="P43" s="41"/>
      <c r="Q43" s="41"/>
    </row>
    <row r="44" spans="1:17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</sheetData>
  <mergeCells count="13">
    <mergeCell ref="G11:H11"/>
    <mergeCell ref="K11:L11"/>
    <mergeCell ref="K12:L12"/>
    <mergeCell ref="E17:F17"/>
    <mergeCell ref="E19:F19"/>
    <mergeCell ref="E20:F20"/>
    <mergeCell ref="G12:H12"/>
    <mergeCell ref="D25:F25"/>
    <mergeCell ref="A39:Q39"/>
    <mergeCell ref="O26:P26"/>
    <mergeCell ref="C37:P37"/>
    <mergeCell ref="D24:F24"/>
    <mergeCell ref="I12:J12"/>
  </mergeCells>
  <phoneticPr fontId="0" type="noConversion"/>
  <pageMargins left="0" right="0" top="0.25" bottom="0.25" header="0.511811023622047" footer="0.511811023622047"/>
  <pageSetup paperSize="9" scale="83" orientation="landscape" r:id="rId1"/>
  <headerFooter alignWithMargins="0"/>
  <rowBreaks count="1" manualBreakCount="1">
    <brk id="24" min="2" max="15" man="1"/>
  </rowBreaks>
  <colBreaks count="2" manualBreakCount="2">
    <brk id="2" max="37" man="1"/>
    <brk id="3" min="3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33"/>
  <sheetViews>
    <sheetView view="pageBreakPreview" topLeftCell="A16" zoomScale="75" zoomScaleNormal="100" workbookViewId="0">
      <selection activeCell="A20" sqref="A20:E20"/>
    </sheetView>
  </sheetViews>
  <sheetFormatPr defaultRowHeight="12.75"/>
  <cols>
    <col min="1" max="1" width="21" style="313" customWidth="1"/>
    <col min="2" max="2" width="107.140625" customWidth="1"/>
    <col min="3" max="3" width="31.7109375" customWidth="1"/>
    <col min="4" max="4" width="30" customWidth="1"/>
    <col min="5" max="5" width="30.85546875" customWidth="1"/>
    <col min="6" max="6" width="8.42578125" hidden="1" customWidth="1"/>
    <col min="7" max="7" width="2.42578125" hidden="1" customWidth="1"/>
    <col min="8" max="8" width="5.140625" customWidth="1"/>
    <col min="9" max="9" width="12.28515625" customWidth="1"/>
    <col min="10" max="10" width="10.28515625" customWidth="1"/>
    <col min="11" max="11" width="9.85546875" bestFit="1" customWidth="1"/>
    <col min="12" max="12" width="9.85546875" customWidth="1"/>
    <col min="13" max="13" width="10.140625" customWidth="1"/>
  </cols>
  <sheetData>
    <row r="2" spans="1:7" ht="5.25" customHeight="1"/>
    <row r="3" spans="1:7" ht="42.75" customHeight="1"/>
    <row r="4" spans="1:7" ht="45.75" customHeight="1">
      <c r="A4" s="363" t="s">
        <v>22</v>
      </c>
      <c r="B4" s="363"/>
      <c r="C4" s="363"/>
      <c r="D4" s="363"/>
      <c r="E4" s="363"/>
    </row>
    <row r="5" spans="1:7" ht="35.25" customHeight="1">
      <c r="B5" s="2"/>
    </row>
    <row r="6" spans="1:7" ht="39" customHeight="1">
      <c r="A6" s="319">
        <v>5.4</v>
      </c>
      <c r="B6" s="364" t="s">
        <v>100</v>
      </c>
      <c r="C6" s="364"/>
      <c r="D6" s="364"/>
      <c r="E6" s="364"/>
    </row>
    <row r="7" spans="1:7" ht="35.25" customHeight="1" thickBot="1">
      <c r="E7" s="318" t="s">
        <v>125</v>
      </c>
      <c r="G7" s="44" t="s">
        <v>23</v>
      </c>
    </row>
    <row r="8" spans="1:7" ht="30.75" customHeight="1" thickBot="1">
      <c r="A8" s="112" t="s">
        <v>62</v>
      </c>
      <c r="B8" s="113" t="s">
        <v>121</v>
      </c>
      <c r="C8" s="365" t="s">
        <v>112</v>
      </c>
      <c r="D8" s="366"/>
      <c r="E8" s="367"/>
      <c r="F8" s="45" t="s">
        <v>24</v>
      </c>
      <c r="G8" s="46"/>
    </row>
    <row r="9" spans="1:7" ht="33.75" customHeight="1" thickBot="1">
      <c r="A9" s="314"/>
      <c r="B9" s="115" t="s">
        <v>120</v>
      </c>
      <c r="C9" s="116" t="s">
        <v>1</v>
      </c>
      <c r="D9" s="117" t="s">
        <v>2</v>
      </c>
      <c r="E9" s="116" t="s">
        <v>3</v>
      </c>
      <c r="F9" s="47" t="s">
        <v>16</v>
      </c>
      <c r="G9" s="47" t="s">
        <v>20</v>
      </c>
    </row>
    <row r="10" spans="1:7" ht="24.95" customHeight="1">
      <c r="A10" s="120">
        <v>1</v>
      </c>
      <c r="B10" s="214" t="s">
        <v>126</v>
      </c>
      <c r="C10" s="215">
        <v>1586.8</v>
      </c>
      <c r="D10" s="216">
        <v>0</v>
      </c>
      <c r="E10" s="217">
        <f>SUM(C10:D10)</f>
        <v>1586.8</v>
      </c>
      <c r="F10" s="49"/>
      <c r="G10" s="49"/>
    </row>
    <row r="11" spans="1:7" ht="24.95" customHeight="1">
      <c r="A11" s="315">
        <v>2</v>
      </c>
      <c r="B11" s="214" t="s">
        <v>119</v>
      </c>
      <c r="C11" s="215">
        <v>700</v>
      </c>
      <c r="D11" s="216">
        <v>0</v>
      </c>
      <c r="E11" s="217">
        <f>SUM(C11:D11)</f>
        <v>700</v>
      </c>
      <c r="F11" s="49"/>
      <c r="G11" s="49"/>
    </row>
    <row r="12" spans="1:7" ht="24.95" customHeight="1">
      <c r="A12" s="120">
        <v>3</v>
      </c>
      <c r="B12" s="214" t="s">
        <v>128</v>
      </c>
      <c r="C12" s="219">
        <v>123.2</v>
      </c>
      <c r="D12" s="219">
        <v>11.86</v>
      </c>
      <c r="E12" s="217">
        <f>SUM(C12+D12)</f>
        <v>135.06</v>
      </c>
      <c r="F12" s="49"/>
      <c r="G12" s="49"/>
    </row>
    <row r="13" spans="1:7" ht="24.95" customHeight="1">
      <c r="A13" s="120">
        <v>4</v>
      </c>
      <c r="B13" s="214" t="s">
        <v>54</v>
      </c>
      <c r="C13" s="215">
        <v>100</v>
      </c>
      <c r="D13" s="216">
        <v>7</v>
      </c>
      <c r="E13" s="217">
        <f>SUM(C13+D13)</f>
        <v>107</v>
      </c>
      <c r="F13" s="49"/>
      <c r="G13" s="49"/>
    </row>
    <row r="14" spans="1:7" ht="24.95" customHeight="1">
      <c r="A14" s="120">
        <v>5</v>
      </c>
      <c r="B14" s="214" t="s">
        <v>122</v>
      </c>
      <c r="C14" s="215">
        <v>58</v>
      </c>
      <c r="D14" s="216">
        <v>39.04</v>
      </c>
      <c r="E14" s="217">
        <f>SUM(C14+D14)</f>
        <v>97.039999999999992</v>
      </c>
      <c r="F14" s="49"/>
      <c r="G14" s="49"/>
    </row>
    <row r="15" spans="1:7" ht="24.95" customHeight="1">
      <c r="A15" s="120">
        <v>6</v>
      </c>
      <c r="B15" s="220" t="s">
        <v>123</v>
      </c>
      <c r="C15" s="221">
        <v>0</v>
      </c>
      <c r="D15" s="222">
        <v>1</v>
      </c>
      <c r="E15" s="217">
        <f>SUM(C15+D15)</f>
        <v>1</v>
      </c>
      <c r="F15" s="49"/>
      <c r="G15" s="49"/>
    </row>
    <row r="16" spans="1:7" ht="24.95" customHeight="1" thickBot="1">
      <c r="A16" s="120">
        <v>7</v>
      </c>
      <c r="B16" s="214" t="s">
        <v>124</v>
      </c>
      <c r="C16" s="215">
        <v>0</v>
      </c>
      <c r="D16" s="216">
        <v>3.1</v>
      </c>
      <c r="E16" s="217">
        <f>SUM(C16:D16)</f>
        <v>3.1</v>
      </c>
      <c r="F16" s="317">
        <f>SUM(C16:E16)</f>
        <v>6.2</v>
      </c>
      <c r="G16" s="49"/>
    </row>
    <row r="17" spans="1:14" ht="21" thickBot="1">
      <c r="A17" s="299"/>
      <c r="B17" s="208" t="s">
        <v>3</v>
      </c>
      <c r="C17" s="300">
        <f>SUM(C10:C16)</f>
        <v>2568</v>
      </c>
      <c r="D17" s="300">
        <f>SUM(D10:D16)</f>
        <v>62</v>
      </c>
      <c r="E17" s="301">
        <f>SUM(C17:D17)</f>
        <v>2630</v>
      </c>
      <c r="F17" s="48" t="e">
        <f>(#REF!-#REF!)/#REF!*100</f>
        <v>#REF!</v>
      </c>
      <c r="G17" s="48" t="e">
        <f>(E17-#REF!)/#REF!*100</f>
        <v>#REF!</v>
      </c>
    </row>
    <row r="18" spans="1:14" ht="18" customHeight="1">
      <c r="A18" s="369" t="s">
        <v>127</v>
      </c>
      <c r="B18" s="369"/>
      <c r="C18" s="369"/>
      <c r="D18" s="369"/>
      <c r="E18" s="369"/>
      <c r="F18" s="103"/>
      <c r="G18" s="103"/>
    </row>
    <row r="19" spans="1:14" ht="18" customHeight="1">
      <c r="A19" s="370" t="s">
        <v>129</v>
      </c>
      <c r="B19" s="370"/>
      <c r="C19" s="370"/>
      <c r="D19" s="370"/>
      <c r="E19" s="370"/>
      <c r="F19" s="103"/>
      <c r="G19" s="103"/>
    </row>
    <row r="20" spans="1:14" ht="23.25" customHeight="1">
      <c r="A20" s="368">
        <v>351</v>
      </c>
      <c r="B20" s="368"/>
      <c r="C20" s="368"/>
      <c r="D20" s="368"/>
      <c r="E20" s="368"/>
      <c r="J20" s="11"/>
      <c r="K20" s="11"/>
    </row>
    <row r="21" spans="1:14" ht="15.75">
      <c r="A21" s="30"/>
      <c r="B21" s="4"/>
      <c r="C21" s="8"/>
      <c r="D21" s="8"/>
      <c r="E21" s="8"/>
      <c r="F21" s="11"/>
      <c r="G21" s="11"/>
      <c r="H21" s="7"/>
      <c r="L21" s="343"/>
      <c r="M21" s="343"/>
      <c r="N21" s="343"/>
    </row>
    <row r="22" spans="1:14" ht="15.75">
      <c r="A22" s="316"/>
      <c r="B22" s="41"/>
      <c r="C22" s="41"/>
      <c r="D22" s="105"/>
      <c r="E22" s="8"/>
      <c r="F22" s="11"/>
      <c r="G22" s="41"/>
      <c r="H22" s="3"/>
      <c r="I22" s="3"/>
      <c r="J22" s="3"/>
      <c r="K22" s="5"/>
      <c r="L22" s="3"/>
      <c r="M22" s="3"/>
      <c r="N22" s="41"/>
    </row>
    <row r="23" spans="1:14" ht="15.75">
      <c r="A23" s="30"/>
      <c r="B23" s="3"/>
      <c r="C23" s="3"/>
      <c r="D23" s="3"/>
      <c r="E23" s="3"/>
      <c r="F23" s="11"/>
      <c r="G23" s="41"/>
      <c r="H23" s="3"/>
      <c r="I23" s="3"/>
      <c r="J23" s="3"/>
      <c r="K23" s="3"/>
      <c r="L23" s="3"/>
      <c r="M23" s="107"/>
      <c r="N23" s="41"/>
    </row>
    <row r="24" spans="1:14" ht="15.75">
      <c r="A24" s="30"/>
      <c r="B24" s="3"/>
      <c r="C24" s="3"/>
      <c r="D24" s="3"/>
      <c r="E24" s="3"/>
      <c r="F24" s="11"/>
      <c r="G24" s="3"/>
      <c r="H24" s="30"/>
      <c r="I24" s="106"/>
      <c r="J24" s="30"/>
      <c r="K24" s="106"/>
      <c r="L24" s="106"/>
      <c r="M24" s="108"/>
      <c r="N24" s="41"/>
    </row>
    <row r="25" spans="1:14" ht="15.75">
      <c r="A25" s="30"/>
      <c r="B25" s="27"/>
      <c r="C25" s="27"/>
      <c r="D25" s="106"/>
      <c r="E25" s="106"/>
      <c r="F25" s="11"/>
      <c r="G25" s="3"/>
      <c r="H25" s="106"/>
      <c r="I25" s="106"/>
      <c r="J25" s="106"/>
      <c r="K25" s="106"/>
      <c r="L25" s="106"/>
      <c r="M25" s="108"/>
      <c r="N25" s="41"/>
    </row>
    <row r="26" spans="1:14" ht="15.75">
      <c r="A26" s="30"/>
      <c r="B26" s="27"/>
      <c r="C26" s="27"/>
      <c r="D26" s="106"/>
      <c r="E26" s="106"/>
      <c r="F26" s="11"/>
      <c r="G26" s="41"/>
      <c r="H26" s="11"/>
      <c r="I26" s="11"/>
      <c r="J26" s="11"/>
      <c r="K26" s="11"/>
      <c r="L26" s="11"/>
      <c r="M26" s="11"/>
      <c r="N26" s="41"/>
    </row>
    <row r="27" spans="1:14" ht="15.75">
      <c r="A27" s="30"/>
      <c r="B27" s="27"/>
      <c r="C27" s="27"/>
      <c r="D27" s="106"/>
      <c r="E27" s="106"/>
      <c r="F27" s="11"/>
      <c r="G27" s="41"/>
      <c r="H27" s="11"/>
      <c r="I27" s="11"/>
      <c r="J27" s="11"/>
      <c r="K27" s="11"/>
      <c r="L27" s="11"/>
      <c r="M27" s="41"/>
      <c r="N27" s="41"/>
    </row>
    <row r="28" spans="1:14" ht="15.75">
      <c r="A28" s="30"/>
      <c r="B28" s="27"/>
      <c r="C28" s="27"/>
      <c r="D28" s="106"/>
      <c r="E28" s="106"/>
      <c r="F28" s="11"/>
      <c r="G28" s="41"/>
      <c r="H28" s="41"/>
      <c r="I28" s="41"/>
      <c r="J28" s="41"/>
      <c r="K28" s="41"/>
      <c r="L28" s="41"/>
      <c r="M28" s="41"/>
      <c r="N28" s="41"/>
    </row>
    <row r="29" spans="1:14" ht="15.75">
      <c r="A29" s="30"/>
      <c r="B29" s="27"/>
      <c r="C29" s="27"/>
      <c r="D29" s="106"/>
      <c r="E29" s="106"/>
      <c r="F29" s="11"/>
      <c r="G29" s="11"/>
      <c r="H29" s="27"/>
      <c r="I29" s="41"/>
      <c r="J29" s="41"/>
      <c r="K29" s="41"/>
      <c r="L29" s="41"/>
      <c r="M29" s="41"/>
      <c r="N29" s="41"/>
    </row>
    <row r="30" spans="1:14" ht="15.75">
      <c r="A30" s="30"/>
      <c r="B30" s="27"/>
      <c r="C30" s="27"/>
      <c r="D30" s="106"/>
      <c r="E30" s="106"/>
      <c r="F30" s="11"/>
      <c r="G30" s="11"/>
      <c r="H30" s="27"/>
      <c r="I30" s="41"/>
      <c r="J30" s="41"/>
      <c r="K30" s="41"/>
      <c r="L30" s="41"/>
      <c r="M30" s="41"/>
      <c r="N30" s="41"/>
    </row>
    <row r="31" spans="1:14" ht="15.75">
      <c r="A31" s="30"/>
      <c r="B31" s="27"/>
      <c r="C31" s="27"/>
      <c r="D31" s="106"/>
      <c r="E31" s="106"/>
      <c r="F31" s="11"/>
      <c r="G31" s="11"/>
      <c r="H31" s="27"/>
      <c r="I31" s="41"/>
      <c r="J31" s="41"/>
      <c r="K31" s="41"/>
      <c r="L31" s="41"/>
      <c r="M31" s="41"/>
      <c r="N31" s="41"/>
    </row>
    <row r="32" spans="1:14" ht="15.75">
      <c r="A32" s="30"/>
      <c r="B32" s="27"/>
      <c r="C32" s="27"/>
      <c r="D32" s="106"/>
      <c r="E32" s="106"/>
      <c r="F32" s="11"/>
      <c r="G32" s="11"/>
      <c r="H32" s="27"/>
      <c r="I32" s="41"/>
      <c r="J32" s="41"/>
      <c r="K32" s="41"/>
      <c r="L32" s="41"/>
      <c r="M32" s="41"/>
      <c r="N32" s="41"/>
    </row>
    <row r="33" spans="1:14" ht="15.75">
      <c r="A33" s="30"/>
      <c r="B33" s="41"/>
      <c r="C33" s="4"/>
      <c r="D33" s="11"/>
      <c r="E33" s="11"/>
      <c r="F33" s="109"/>
      <c r="G33" s="109"/>
      <c r="H33" s="109"/>
      <c r="I33" s="109"/>
      <c r="J33" s="41"/>
      <c r="K33" s="41"/>
      <c r="L33" s="41"/>
      <c r="M33" s="41"/>
      <c r="N33" s="41"/>
    </row>
  </sheetData>
  <mergeCells count="7">
    <mergeCell ref="L21:N21"/>
    <mergeCell ref="A4:E4"/>
    <mergeCell ref="B6:E6"/>
    <mergeCell ref="C8:E8"/>
    <mergeCell ref="A20:E20"/>
    <mergeCell ref="A18:E18"/>
    <mergeCell ref="A19:E19"/>
  </mergeCells>
  <phoneticPr fontId="0" type="noConversion"/>
  <printOptions horizontalCentered="1"/>
  <pageMargins left="0.5" right="0.5" top="0.5" bottom="0.5" header="0.5" footer="0.5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6:K45"/>
  <sheetViews>
    <sheetView tabSelected="1" view="pageBreakPreview" topLeftCell="A19" zoomScale="75" zoomScaleNormal="50" zoomScaleSheetLayoutView="100" workbookViewId="0">
      <selection activeCell="A28" sqref="A28:G28"/>
    </sheetView>
  </sheetViews>
  <sheetFormatPr defaultRowHeight="12.75"/>
  <cols>
    <col min="1" max="1" width="14.140625" customWidth="1"/>
    <col min="2" max="2" width="32.28515625" customWidth="1"/>
    <col min="3" max="3" width="51.7109375" customWidth="1"/>
    <col min="4" max="4" width="45.7109375" customWidth="1"/>
    <col min="5" max="5" width="31.140625" customWidth="1"/>
    <col min="6" max="6" width="19.7109375" customWidth="1"/>
    <col min="7" max="7" width="16.7109375" customWidth="1"/>
    <col min="8" max="8" width="15.42578125" customWidth="1"/>
  </cols>
  <sheetData>
    <row r="6" spans="1:11" ht="38.25" customHeight="1">
      <c r="A6" s="372" t="s">
        <v>19</v>
      </c>
      <c r="B6" s="372"/>
      <c r="C6" s="372"/>
      <c r="D6" s="372"/>
      <c r="E6" s="372"/>
      <c r="F6" s="372"/>
      <c r="G6" s="372"/>
      <c r="H6" s="59"/>
      <c r="I6" s="24"/>
    </row>
    <row r="7" spans="1:11" ht="27" customHeight="1">
      <c r="E7" s="37"/>
      <c r="F7" s="39"/>
      <c r="H7" s="37"/>
    </row>
    <row r="8" spans="1:11" ht="42.75" customHeight="1">
      <c r="A8" s="371" t="s">
        <v>15</v>
      </c>
      <c r="B8" s="371"/>
      <c r="C8" s="371"/>
      <c r="D8" s="371"/>
      <c r="E8" s="371"/>
      <c r="F8" s="371"/>
      <c r="G8" s="371"/>
      <c r="H8" s="58"/>
      <c r="I8" s="58"/>
    </row>
    <row r="9" spans="1:11" ht="15.75">
      <c r="E9" s="38"/>
      <c r="F9" s="37"/>
      <c r="G9" s="37"/>
      <c r="H9" s="37"/>
    </row>
    <row r="10" spans="1:11" ht="15.75">
      <c r="E10" s="38"/>
      <c r="F10" s="37"/>
      <c r="G10" s="37"/>
      <c r="H10" s="37"/>
    </row>
    <row r="11" spans="1:11" ht="15.75">
      <c r="E11" s="38"/>
      <c r="F11" s="37"/>
      <c r="G11" s="37"/>
      <c r="H11" s="37"/>
    </row>
    <row r="12" spans="1:11" ht="15.75">
      <c r="E12" s="38"/>
      <c r="F12" s="37"/>
      <c r="G12" s="37"/>
      <c r="H12" s="37"/>
    </row>
    <row r="13" spans="1:11" ht="51.75" customHeight="1">
      <c r="A13" s="60">
        <v>5.6</v>
      </c>
      <c r="B13" s="371" t="s">
        <v>113</v>
      </c>
      <c r="C13" s="371"/>
      <c r="D13" s="371"/>
      <c r="E13" s="371"/>
      <c r="F13" s="371"/>
      <c r="G13" s="371"/>
      <c r="H13" s="54"/>
    </row>
    <row r="14" spans="1:11" ht="18" customHeight="1" thickBot="1">
      <c r="A14" s="55"/>
      <c r="B14" s="54"/>
      <c r="C14" s="54"/>
      <c r="D14" s="54"/>
      <c r="E14" s="54"/>
      <c r="F14" s="54"/>
      <c r="G14" s="54"/>
      <c r="H14" s="54"/>
    </row>
    <row r="15" spans="1:11" ht="64.5" customHeight="1" thickBot="1">
      <c r="A15" s="55"/>
      <c r="C15" s="63"/>
      <c r="D15" s="64" t="s">
        <v>67</v>
      </c>
      <c r="E15" s="64" t="s">
        <v>34</v>
      </c>
      <c r="F15" s="54"/>
      <c r="G15" s="54"/>
      <c r="H15" s="54"/>
    </row>
    <row r="16" spans="1:11" ht="42.75" customHeight="1">
      <c r="A16" s="7"/>
      <c r="C16" s="65" t="s">
        <v>35</v>
      </c>
      <c r="D16" s="128">
        <v>256.33</v>
      </c>
      <c r="E16" s="66">
        <v>134</v>
      </c>
      <c r="F16" s="7"/>
      <c r="G16" s="7"/>
      <c r="H16" s="7"/>
      <c r="I16" s="7"/>
      <c r="J16" s="7"/>
      <c r="K16" s="7"/>
    </row>
    <row r="17" spans="1:11" ht="57.75" customHeight="1">
      <c r="A17" s="7"/>
      <c r="C17" s="61" t="s">
        <v>36</v>
      </c>
      <c r="D17" s="104">
        <v>1646.82</v>
      </c>
      <c r="E17" s="62">
        <v>618</v>
      </c>
      <c r="F17" s="7"/>
      <c r="G17" s="7"/>
      <c r="H17" s="7"/>
      <c r="I17" s="7"/>
      <c r="J17" s="7"/>
      <c r="K17" s="7"/>
    </row>
    <row r="18" spans="1:11" ht="71.25" customHeight="1" thickBot="1">
      <c r="A18" s="7"/>
      <c r="C18" s="124" t="s">
        <v>37</v>
      </c>
      <c r="D18" s="129">
        <f>SUM(D16:D17)</f>
        <v>1903.1499999999999</v>
      </c>
      <c r="E18" s="125">
        <f>SUM(E16:E17)</f>
        <v>752</v>
      </c>
      <c r="F18" s="56"/>
      <c r="G18" s="56"/>
      <c r="H18" s="27"/>
      <c r="I18" s="7"/>
      <c r="J18" s="7"/>
      <c r="K18" s="7"/>
    </row>
    <row r="19" spans="1:11" ht="15">
      <c r="A19" s="7"/>
      <c r="B19" s="41"/>
      <c r="C19" s="41"/>
      <c r="D19" s="41"/>
      <c r="E19" s="41"/>
      <c r="F19" s="27"/>
      <c r="G19" s="27"/>
      <c r="H19" s="27"/>
      <c r="I19" s="7"/>
      <c r="J19" s="7"/>
      <c r="K19" s="7"/>
    </row>
    <row r="20" spans="1:11" ht="15">
      <c r="A20" s="7"/>
      <c r="B20" s="41"/>
      <c r="C20" s="41"/>
      <c r="D20" s="41"/>
      <c r="E20" s="41"/>
      <c r="F20" s="27"/>
      <c r="G20" s="27"/>
      <c r="H20" s="27"/>
      <c r="I20" s="7"/>
      <c r="J20" s="7"/>
      <c r="K20" s="7"/>
    </row>
    <row r="21" spans="1:11" ht="15">
      <c r="A21" s="7"/>
      <c r="B21" s="41"/>
      <c r="C21" s="41"/>
      <c r="D21" s="41"/>
      <c r="E21" s="41"/>
      <c r="F21" s="27"/>
      <c r="G21" s="27"/>
      <c r="H21" s="27"/>
      <c r="I21" s="7"/>
      <c r="J21" s="7"/>
      <c r="K21" s="7"/>
    </row>
    <row r="22" spans="1:11" ht="15">
      <c r="A22" s="7"/>
      <c r="B22" s="41"/>
      <c r="C22" s="41"/>
      <c r="D22" s="41"/>
      <c r="E22" s="41"/>
      <c r="F22" s="27"/>
      <c r="G22" s="27"/>
      <c r="H22" s="27"/>
      <c r="I22" s="7"/>
      <c r="J22" s="7"/>
      <c r="K22" s="7"/>
    </row>
    <row r="23" spans="1:11" ht="15">
      <c r="A23" s="7"/>
      <c r="B23" s="41"/>
      <c r="C23" s="41"/>
      <c r="D23" s="41"/>
      <c r="E23" s="41"/>
      <c r="F23" s="27"/>
      <c r="G23" s="27"/>
      <c r="H23" s="27"/>
      <c r="I23" s="7"/>
      <c r="J23" s="7"/>
      <c r="K23" s="7"/>
    </row>
    <row r="24" spans="1:11" ht="15">
      <c r="A24" s="7"/>
      <c r="B24" s="41"/>
      <c r="C24" s="41"/>
      <c r="D24" s="41"/>
      <c r="E24" s="41"/>
      <c r="F24" s="27"/>
      <c r="G24" s="27"/>
      <c r="H24" s="27"/>
      <c r="I24" s="7"/>
      <c r="J24" s="7"/>
      <c r="K24" s="7"/>
    </row>
    <row r="25" spans="1:11" ht="15">
      <c r="A25" s="7"/>
      <c r="B25" s="41"/>
      <c r="C25" s="41"/>
      <c r="D25" s="41"/>
      <c r="E25" s="41"/>
      <c r="F25" s="27"/>
      <c r="G25" s="27"/>
      <c r="H25" s="27"/>
      <c r="I25" s="7"/>
      <c r="J25" s="7"/>
      <c r="K25" s="7"/>
    </row>
    <row r="26" spans="1:11" ht="15">
      <c r="A26" s="7"/>
      <c r="B26" s="41"/>
      <c r="C26" s="41"/>
      <c r="D26" s="41"/>
      <c r="E26" s="41"/>
      <c r="F26" s="27"/>
      <c r="G26" s="27"/>
      <c r="H26" s="27"/>
      <c r="I26" s="7"/>
      <c r="J26" s="7"/>
      <c r="K26" s="7"/>
    </row>
    <row r="27" spans="1:11" ht="15">
      <c r="A27" s="7"/>
      <c r="B27" s="41"/>
      <c r="C27" s="41"/>
      <c r="D27" s="41"/>
      <c r="E27" s="41"/>
      <c r="F27" s="27"/>
      <c r="G27" s="27"/>
      <c r="H27" s="27"/>
      <c r="I27" s="7"/>
      <c r="J27" s="7"/>
      <c r="K27" s="7"/>
    </row>
    <row r="28" spans="1:11" s="2" customFormat="1" ht="18">
      <c r="A28" s="368">
        <v>352</v>
      </c>
      <c r="B28" s="368"/>
      <c r="C28" s="368"/>
      <c r="D28" s="368"/>
      <c r="E28" s="368"/>
      <c r="F28" s="368"/>
      <c r="G28" s="368"/>
      <c r="H28" s="57"/>
      <c r="I28" s="7"/>
      <c r="J28" s="7"/>
      <c r="K28" s="7"/>
    </row>
    <row r="29" spans="1:11" ht="15">
      <c r="A29" s="7"/>
      <c r="B29" s="27"/>
      <c r="C29" s="27"/>
      <c r="D29" s="27"/>
      <c r="E29" s="27"/>
      <c r="F29" s="30"/>
      <c r="G29" s="30"/>
      <c r="H29" s="27"/>
      <c r="I29" s="7"/>
      <c r="J29" s="7"/>
      <c r="K29" s="7"/>
    </row>
    <row r="30" spans="1:11" ht="34.5" customHeight="1">
      <c r="A30" s="7"/>
      <c r="B30" s="375"/>
      <c r="C30" s="375"/>
      <c r="D30" s="375"/>
      <c r="E30" s="375"/>
      <c r="F30" s="3"/>
      <c r="G30" s="3"/>
      <c r="H30" s="27"/>
      <c r="I30" s="7"/>
      <c r="J30" s="7"/>
      <c r="K30" s="7"/>
    </row>
    <row r="31" spans="1:11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5.75">
      <c r="A32" s="7"/>
      <c r="B32" s="7"/>
      <c r="C32" s="7"/>
      <c r="D32" s="7"/>
      <c r="E32" s="7"/>
      <c r="F32" s="7"/>
      <c r="G32" s="7"/>
      <c r="H32" s="7"/>
      <c r="I32" s="7"/>
      <c r="J32" s="7"/>
      <c r="K32" s="1"/>
    </row>
    <row r="33" spans="1:11" ht="30.75" customHeight="1">
      <c r="A33" s="374"/>
      <c r="B33" s="374"/>
      <c r="C33" s="374"/>
      <c r="D33" s="374"/>
      <c r="E33" s="374"/>
      <c r="F33" s="33"/>
      <c r="G33" s="1"/>
      <c r="H33" s="33"/>
      <c r="I33" s="1"/>
      <c r="J33" s="1"/>
      <c r="K33" s="1"/>
    </row>
    <row r="34" spans="1:11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s="2" customFormat="1" ht="15.75">
      <c r="A35" s="373"/>
      <c r="B35" s="373"/>
      <c r="C35" s="373"/>
      <c r="D35" s="373"/>
      <c r="E35" s="373"/>
      <c r="F35" s="53"/>
      <c r="G35" s="1"/>
      <c r="H35" s="33"/>
      <c r="I35" s="1"/>
    </row>
    <row r="36" spans="1:11">
      <c r="A36" s="2"/>
      <c r="G36" s="2"/>
    </row>
    <row r="39" spans="1:11">
      <c r="A39" s="2"/>
    </row>
    <row r="40" spans="1:11">
      <c r="A40" s="2"/>
    </row>
    <row r="41" spans="1:11">
      <c r="A41" s="2"/>
    </row>
    <row r="45" spans="1:11" ht="18">
      <c r="H45" s="43"/>
    </row>
  </sheetData>
  <mergeCells count="7">
    <mergeCell ref="B13:G13"/>
    <mergeCell ref="A8:G8"/>
    <mergeCell ref="A6:G6"/>
    <mergeCell ref="A35:E35"/>
    <mergeCell ref="A33:E33"/>
    <mergeCell ref="B30:E30"/>
    <mergeCell ref="A28:G28"/>
  </mergeCells>
  <phoneticPr fontId="0" type="noConversion"/>
  <pageMargins left="0.75" right="0.75" top="1" bottom="1" header="0.5" footer="0.5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Sheet2!Print_Area</vt:lpstr>
      <vt:lpstr>Sheet3!Print_Area</vt:lpstr>
      <vt:lpstr>Sheet4!Print_Area</vt:lpstr>
      <vt:lpstr>Sheet5!Print_Area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Sh. MOHINDER PAL SINGH</cp:lastModifiedBy>
  <cp:lastPrinted>2015-03-10T07:55:15Z</cp:lastPrinted>
  <dcterms:created xsi:type="dcterms:W3CDTF">1996-10-14T23:33:28Z</dcterms:created>
  <dcterms:modified xsi:type="dcterms:W3CDTF">2015-06-30T05:56:10Z</dcterms:modified>
</cp:coreProperties>
</file>